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drawings/drawing5.xml" ContentType="application/vnd.openxmlformats-officedocument.drawing+xml"/>
  <Override PartName="/xl/ctrlProps/ctrlProp50.xml" ContentType="application/vnd.ms-excel.controlproperties+xml"/>
  <Override PartName="/xl/drawings/drawing6.xml" ContentType="application/vnd.openxmlformats-officedocument.drawing+xml"/>
  <Override PartName="/xl/ctrlProps/ctrlProp51.xml" ContentType="application/vnd.ms-excel.controlproperties+xml"/>
  <Override PartName="/xl/drawings/drawing7.xml" ContentType="application/vnd.openxmlformats-officedocument.drawing+xml"/>
  <Override PartName="/xl/ctrlProps/ctrlProp52.xml" ContentType="application/vnd.ms-excel.controlproperties+xml"/>
  <Override PartName="/xl/drawings/drawing8.xml" ContentType="application/vnd.openxmlformats-officedocument.drawing+xml"/>
  <Override PartName="/xl/ctrlProps/ctrlProp53.xml" ContentType="application/vnd.ms-excel.controlproperties+xml"/>
  <Override PartName="/xl/drawings/drawing9.xml" ContentType="application/vnd.openxmlformats-officedocument.drawing+xml"/>
  <Override PartName="/xl/ctrlProps/ctrlProp54.xml" ContentType="application/vnd.ms-excel.controlproperties+xml"/>
  <Override PartName="/xl/drawings/drawing10.xml" ContentType="application/vnd.openxmlformats-officedocument.drawing+xml"/>
  <Override PartName="/xl/ctrlProps/ctrlProp55.xml" ContentType="application/vnd.ms-excel.controlproperties+xml"/>
  <Override PartName="/xl/drawings/drawing11.xml" ContentType="application/vnd.openxmlformats-officedocument.drawing+xml"/>
  <Override PartName="/xl/ctrlProps/ctrlProp56.xml" ContentType="application/vnd.ms-excel.controlproperties+xml"/>
  <Override PartName="/xl/drawings/drawing12.xml" ContentType="application/vnd.openxmlformats-officedocument.drawing+xml"/>
  <Override PartName="/xl/ctrlProps/ctrlProp57.xml" ContentType="application/vnd.ms-excel.controlproperties+xml"/>
  <Override PartName="/xl/drawings/drawing13.xml" ContentType="application/vnd.openxmlformats-officedocument.drawing+xml"/>
  <Override PartName="/xl/ctrlProps/ctrlProp58.xml" ContentType="application/vnd.ms-excel.controlproperties+xml"/>
  <Override PartName="/xl/drawings/drawing14.xml" ContentType="application/vnd.openxmlformats-officedocument.drawing+xml"/>
  <Override PartName="/xl/ctrlProps/ctrlProp59.xml" ContentType="application/vnd.ms-excel.controlproperties+xml"/>
  <Override PartName="/xl/drawings/drawing15.xml" ContentType="application/vnd.openxmlformats-officedocument.drawing+xml"/>
  <Override PartName="/xl/ctrlProps/ctrlProp60.xml" ContentType="application/vnd.ms-excel.controlproperties+xml"/>
  <Override PartName="/xl/drawings/drawing16.xml" ContentType="application/vnd.openxmlformats-officedocument.drawing+xml"/>
  <Override PartName="/xl/ctrlProps/ctrlProp61.xml" ContentType="application/vnd.ms-excel.controlproperties+xml"/>
  <Override PartName="/xl/drawings/drawing17.xml" ContentType="application/vnd.openxmlformats-officedocument.drawing+xml"/>
  <Override PartName="/xl/ctrlProps/ctrlProp62.xml" ContentType="application/vnd.ms-excel.controlproperties+xml"/>
  <Override PartName="/xl/drawings/drawing18.xml" ContentType="application/vnd.openxmlformats-officedocument.drawing+xml"/>
  <Override PartName="/xl/ctrlProps/ctrlProp63.xml" ContentType="application/vnd.ms-excel.controlproperties+xml"/>
  <Override PartName="/xl/drawings/drawing19.xml" ContentType="application/vnd.openxmlformats-officedocument.drawing+xml"/>
  <Override PartName="/xl/ctrlProps/ctrlProp64.xml" ContentType="application/vnd.ms-excel.controlproperties+xml"/>
  <Override PartName="/xl/drawings/drawing20.xml" ContentType="application/vnd.openxmlformats-officedocument.drawing+xml"/>
  <Override PartName="/xl/ctrlProps/ctrlProp65.xml" ContentType="application/vnd.ms-excel.controlproperties+xml"/>
  <Override PartName="/xl/drawings/drawing21.xml" ContentType="application/vnd.openxmlformats-officedocument.drawing+xml"/>
  <Override PartName="/xl/ctrlProps/ctrlProp66.xml" ContentType="application/vnd.ms-excel.controlproperties+xml"/>
  <Override PartName="/xl/drawings/drawing22.xml" ContentType="application/vnd.openxmlformats-officedocument.drawing+xml"/>
  <Override PartName="/xl/ctrlProps/ctrlProp67.xml" ContentType="application/vnd.ms-excel.controlproperties+xml"/>
  <Override PartName="/xl/drawings/drawing23.xml" ContentType="application/vnd.openxmlformats-officedocument.drawing+xml"/>
  <Override PartName="/xl/ctrlProps/ctrlProp68.xml" ContentType="application/vnd.ms-excel.controlproperties+xml"/>
  <Override PartName="/xl/drawings/drawing24.xml" ContentType="application/vnd.openxmlformats-officedocument.drawing+xml"/>
  <Override PartName="/xl/ctrlProps/ctrlProp69.xml" ContentType="application/vnd.ms-excel.controlproperties+xml"/>
  <Override PartName="/xl/drawings/drawing25.xml" ContentType="application/vnd.openxmlformats-officedocument.drawing+xml"/>
  <Override PartName="/xl/ctrlProps/ctrlProp70.xml" ContentType="application/vnd.ms-excel.controlproperties+xml"/>
  <Override PartName="/xl/drawings/drawing26.xml" ContentType="application/vnd.openxmlformats-officedocument.drawing+xml"/>
  <Override PartName="/xl/ctrlProps/ctrlProp71.xml" ContentType="application/vnd.ms-excel.controlproperties+xml"/>
  <Override PartName="/xl/drawings/drawing27.xml" ContentType="application/vnd.openxmlformats-officedocument.drawing+xml"/>
  <Override PartName="/xl/ctrlProps/ctrlProp72.xml" ContentType="application/vnd.ms-excel.controlproperties+xml"/>
  <Override PartName="/xl/drawings/drawing28.xml" ContentType="application/vnd.openxmlformats-officedocument.drawing+xml"/>
  <Override PartName="/xl/ctrlProps/ctrlProp73.xml" ContentType="application/vnd.ms-excel.controlproperties+xml"/>
  <Override PartName="/xl/drawings/drawing29.xml" ContentType="application/vnd.openxmlformats-officedocument.drawing+xml"/>
  <Override PartName="/xl/ctrlProps/ctrlProp74.xml" ContentType="application/vnd.ms-excel.controlproperties+xml"/>
  <Override PartName="/xl/drawings/drawing30.xml" ContentType="application/vnd.openxmlformats-officedocument.drawing+xml"/>
  <Override PartName="/xl/ctrlProps/ctrlProp75.xml" ContentType="application/vnd.ms-excel.controlproperties+xml"/>
  <Override PartName="/xl/drawings/drawing31.xml" ContentType="application/vnd.openxmlformats-officedocument.drawing+xml"/>
  <Override PartName="/xl/ctrlProps/ctrlProp76.xml" ContentType="application/vnd.ms-excel.controlproperties+xml"/>
  <Override PartName="/xl/drawings/drawing32.xml" ContentType="application/vnd.openxmlformats-officedocument.drawing+xml"/>
  <Override PartName="/xl/ctrlProps/ctrlProp77.xml" ContentType="application/vnd.ms-excel.controlproperties+xml"/>
  <Override PartName="/xl/drawings/drawing33.xml" ContentType="application/vnd.openxmlformats-officedocument.drawing+xml"/>
  <Override PartName="/xl/ctrlProps/ctrlProp78.xml" ContentType="application/vnd.ms-excel.controlproperties+xml"/>
  <Override PartName="/xl/drawings/drawing34.xml" ContentType="application/vnd.openxmlformats-officedocument.drawing+xml"/>
  <Override PartName="/xl/ctrlProps/ctrlProp79.xml" ContentType="application/vnd.ms-excel.controlproperties+xml"/>
  <Override PartName="/xl/drawings/drawing35.xml" ContentType="application/vnd.openxmlformats-officedocument.drawing+xml"/>
  <Override PartName="/xl/ctrlProps/ctrlProp80.xml" ContentType="application/vnd.ms-excel.controlproperties+xml"/>
  <Override PartName="/xl/drawings/drawing36.xml" ContentType="application/vnd.openxmlformats-officedocument.drawing+xml"/>
  <Override PartName="/xl/ctrlProps/ctrlProp81.xml" ContentType="application/vnd.ms-excel.controlproperties+xml"/>
  <Override PartName="/xl/drawings/drawing37.xml" ContentType="application/vnd.openxmlformats-officedocument.drawing+xml"/>
  <Override PartName="/xl/ctrlProps/ctrlProp8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8705"/>
  <workbookPr codeName="ThisWorkbook" autoCompressPictures="0"/>
  <bookViews>
    <workbookView xWindow="2980" yWindow="1260" windowWidth="25600" windowHeight="16060" tabRatio="641" firstSheet="23" activeTab="27"/>
  </bookViews>
  <sheets>
    <sheet name="Notice" sheetId="1" r:id="rId1"/>
    <sheet name="Page de garde" sheetId="2" r:id="rId2"/>
    <sheet name="Sommaire" sheetId="3" r:id="rId3"/>
    <sheet name="Données comptables" sheetId="53" r:id="rId4"/>
    <sheet name="Bilan d'ensemble Actif" sheetId="54" r:id="rId5"/>
    <sheet name="Bilan d'ensemble Passif" sheetId="55" r:id="rId6"/>
    <sheet name="Compte de résultat d'ensemble" sheetId="56" r:id="rId7"/>
    <sheet name="Annexe Principes et réf." sheetId="8" r:id="rId8"/>
    <sheet name="Annexe Méthodes" sheetId="9" r:id="rId9"/>
    <sheet name="Périmètre 434-1" sheetId="10" r:id="rId10"/>
    <sheet name="Périmètre suite 434-1" sheetId="11" r:id="rId11"/>
    <sheet name="Etat sur l'actif 435-1" sheetId="12" r:id="rId12"/>
    <sheet name="Détermination des écarts 435-2" sheetId="26" r:id="rId13"/>
    <sheet name="Réévaluation des écarts 435-3" sheetId="28" r:id="rId14"/>
    <sheet name="Titres de participation 435-4" sheetId="29" r:id="rId15"/>
    <sheet name="Liste des prêts octroyés 435-5" sheetId="13" r:id="rId16"/>
    <sheet name="Stocks 435-6" sheetId="30" r:id="rId17"/>
    <sheet name="Créances 435-7" sheetId="32" r:id="rId18"/>
    <sheet name="Provisions 435-8" sheetId="33" r:id="rId19"/>
    <sheet name="Pensions et retraites 435-9" sheetId="14" r:id="rId20"/>
    <sheet name="Passifs 435-10" sheetId="15" r:id="rId21"/>
    <sheet name="Dettes 435-11" sheetId="34" r:id="rId22"/>
    <sheet name="Emprunts souscrits 435-12" sheetId="35" r:id="rId23"/>
    <sheet name="Aide publique 435-13" sheetId="16" r:id="rId24"/>
    <sheet name="Dons et cotisations 435-14" sheetId="36" r:id="rId25"/>
    <sheet name="Contributions 435-15" sheetId="38" r:id="rId26"/>
    <sheet name="Facturation 435-16" sheetId="17" r:id="rId27"/>
    <sheet name="Frais de campagne 435-17" sheetId="18" r:id="rId28"/>
    <sheet name="Contributions partis 435-18" sheetId="39" r:id="rId29"/>
    <sheet name="Contributions HP 435-19" sheetId="19" r:id="rId30"/>
    <sheet name="Contributions org. HP 435-20" sheetId="20" r:id="rId31"/>
    <sheet name="Concours en nature 435-21" sheetId="40" r:id="rId32"/>
    <sheet name="Autres informations" sheetId="59" r:id="rId33"/>
    <sheet name="Effectifs 436-1" sheetId="21" r:id="rId34"/>
    <sheet name="Engagements financiers 436-2" sheetId="41" r:id="rId35"/>
    <sheet name="Redevances 436-3" sheetId="42" r:id="rId36"/>
    <sheet name="Rémunérations dirigeants 436-4" sheetId="22" r:id="rId37"/>
    <sheet name="Rémunérations mandataires 436-5" sheetId="47" r:id="rId38"/>
    <sheet name="Honoraires CAC 436-6" sheetId="43" r:id="rId39"/>
    <sheet name="Prêts 436-7" sheetId="23" r:id="rId40"/>
    <sheet name="Emprunts 436-8" sheetId="48" r:id="rId41"/>
    <sheet name="Sheet1" sheetId="60" r:id="rId42"/>
  </sheets>
  <externalReferences>
    <externalReference r:id="rId43"/>
  </externalReferences>
  <definedNames>
    <definedName name="CONCOURS_EN_NATURE_DES_FORMATIONS_POLITIQUES">[1]Feuil1!$B$17:$R$17</definedName>
    <definedName name="DEPENSES_REGLEES_PAR_LES_FORMATIONS_POLITIQUES">[1]Feuil1!$B$9:$T$9</definedName>
    <definedName name="Insertion" localSheetId="32">#REF!</definedName>
    <definedName name="Insertion" localSheetId="4">#REF!</definedName>
    <definedName name="Insertion" localSheetId="5">#REF!</definedName>
    <definedName name="Insertion" localSheetId="6">#REF!</definedName>
    <definedName name="Insertion">#REF!</definedName>
    <definedName name="MENUES_DEPENSES">[1]Feuil1!$B$13:$T$13</definedName>
    <definedName name="moyen_de_paiment">[1]Feuil1!$A$3:$A$6</definedName>
    <definedName name="_xlnm.Print_Area" localSheetId="23">'Aide publique 435-13'!$A$1:$E$65</definedName>
    <definedName name="_xlnm.Print_Area" localSheetId="8">'Annexe Méthodes'!$A$1:$I$129</definedName>
    <definedName name="_xlnm.Print_Area" localSheetId="7">'Annexe Principes et réf.'!$A$1:$I$131</definedName>
    <definedName name="_xlnm.Print_Area" localSheetId="32">'Autres informations'!$A$1:$B$69</definedName>
    <definedName name="_xlnm.Print_Area" localSheetId="4">'Bilan d''ensemble Actif'!$A$1:$F$32</definedName>
    <definedName name="_xlnm.Print_Area" localSheetId="5">'Bilan d''ensemble Passif'!$A$1:$F$31</definedName>
    <definedName name="_xlnm.Print_Area" localSheetId="6">'Compte de résultat d''ensemble'!$A$1:$F$78</definedName>
    <definedName name="_xlnm.Print_Area" localSheetId="31">'Concours en nature 435-21'!$A$1:$D$67</definedName>
    <definedName name="_xlnm.Print_Area" localSheetId="25">'Contributions 435-15'!$A$1:$E$67</definedName>
    <definedName name="_xlnm.Print_Area" localSheetId="29">'Contributions HP 435-19'!$A$1:$D$67</definedName>
    <definedName name="_xlnm.Print_Area" localSheetId="30">'Contributions org. HP 435-20'!$A$1:$D$68</definedName>
    <definedName name="_xlnm.Print_Area" localSheetId="28">'Contributions partis 435-18'!$A$1:$E$66</definedName>
    <definedName name="_xlnm.Print_Area" localSheetId="17">'Créances 435-7'!$A$1:$E$68</definedName>
    <definedName name="_xlnm.Print_Area" localSheetId="12">'Détermination des écarts 435-2'!$A$1:$F$66</definedName>
    <definedName name="_xlnm.Print_Area" localSheetId="21">'Dettes 435-11'!$A$1:$F$59</definedName>
    <definedName name="_xlnm.Print_Area" localSheetId="24">'Dons et cotisations 435-14'!$A$1:$E$59</definedName>
    <definedName name="_xlnm.Print_Area" localSheetId="33">'Effectifs 436-1'!$A$1:$B$69</definedName>
    <definedName name="_xlnm.Print_Area" localSheetId="40">'Emprunts 436-8'!$A$1:$I$42</definedName>
    <definedName name="_xlnm.Print_Area" localSheetId="22">'Emprunts souscrits 435-12'!$A$1:$F$37</definedName>
    <definedName name="_xlnm.Print_Area" localSheetId="34">'Engagements financiers 436-2'!$A$1:$B$69</definedName>
    <definedName name="_xlnm.Print_Area" localSheetId="11">'Etat sur l''actif 435-1'!$A$1:$F$65</definedName>
    <definedName name="_xlnm.Print_Area" localSheetId="26">'Facturation 435-16'!$A$1:$E$65</definedName>
    <definedName name="_xlnm.Print_Area" localSheetId="27">'Frais de campagne 435-17'!$A$1:$E$262</definedName>
    <definedName name="_xlnm.Print_Area" localSheetId="38">'Honoraires CAC 436-6'!$A$1:$C$66</definedName>
    <definedName name="_xlnm.Print_Area" localSheetId="15">'Liste des prêts octroyés 435-5'!$A$1:$F$47</definedName>
    <definedName name="_xlnm.Print_Area" localSheetId="0">Notice!$B$2:$J$107</definedName>
    <definedName name="_xlnm.Print_Area" localSheetId="1">'Page de garde'!$A$1:$I$67</definedName>
    <definedName name="_xlnm.Print_Area" localSheetId="20">'Passifs 435-10'!$A$1:$F$68</definedName>
    <definedName name="_xlnm.Print_Area" localSheetId="19">'Pensions et retraites 435-9'!$A$1:$E$66</definedName>
    <definedName name="_xlnm.Print_Area" localSheetId="9">'Périmètre 434-1'!$A$1:$E$137</definedName>
    <definedName name="_xlnm.Print_Area" localSheetId="10">'Périmètre suite 434-1'!$A$1:$F$132</definedName>
    <definedName name="_xlnm.Print_Area" localSheetId="39">'Prêts 436-7'!$A$1:$I$42</definedName>
    <definedName name="_xlnm.Print_Area" localSheetId="18">'Provisions 435-8'!$A$1:$E$65</definedName>
    <definedName name="_xlnm.Print_Area" localSheetId="35">'Redevances 436-3'!$A$1:$B$68</definedName>
    <definedName name="_xlnm.Print_Area" localSheetId="13">'Réévaluation des écarts 435-3'!$A$1:$F$65</definedName>
    <definedName name="_xlnm.Print_Area" localSheetId="36">'Rémunérations dirigeants 436-4'!$A$1:$D$63</definedName>
    <definedName name="_xlnm.Print_Area" localSheetId="37">'Rémunérations mandataires 436-5'!$A$1:$D$64</definedName>
    <definedName name="_xlnm.Print_Area" localSheetId="2">Sommaire!$B$1:$M$94</definedName>
    <definedName name="_xlnm.Print_Area" localSheetId="16">'Stocks 435-6'!$A$1:$E$67</definedName>
    <definedName name="_xlnm.Print_Area" localSheetId="14">'Titres de participation 435-4'!$A$1:$F$65</definedName>
    <definedName name="_xlnm.Print_Titles" localSheetId="4">'Bilan d''ensemble Actif'!#REF!</definedName>
    <definedName name="_xlnm.Print_Titles" localSheetId="5">'Bilan d''ensemble Passif'!#REF!</definedName>
    <definedName name="_xlnm.Print_Titles" localSheetId="6">'Compte de résultat d''ensemble'!#REF!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5" i="34" l="1"/>
  <c r="D15" i="34"/>
  <c r="C7" i="43"/>
  <c r="B7" i="43"/>
  <c r="DU4" i="53"/>
  <c r="C6" i="36"/>
  <c r="C5" i="36"/>
  <c r="E46" i="56"/>
  <c r="E77" i="56"/>
  <c r="FG4" i="53"/>
  <c r="E78" i="56"/>
  <c r="ES4" i="53"/>
  <c r="EO4" i="53"/>
  <c r="EO5" i="53"/>
  <c r="DR5" i="53"/>
  <c r="DQ5" i="53"/>
  <c r="DS4" i="53"/>
  <c r="DR4" i="53"/>
  <c r="DQ4" i="53"/>
  <c r="DW5" i="53"/>
  <c r="DW4" i="53"/>
  <c r="DT4" i="53"/>
  <c r="DS5" i="53"/>
  <c r="CU5" i="53"/>
  <c r="CZ4" i="53"/>
  <c r="CU4" i="53"/>
  <c r="DJ4" i="53"/>
  <c r="E70" i="56"/>
  <c r="F22" i="56"/>
  <c r="D13" i="54"/>
  <c r="BD5" i="53"/>
  <c r="BJ5" i="53"/>
  <c r="BJ4" i="53"/>
  <c r="BD4" i="53"/>
  <c r="D15" i="54"/>
  <c r="AI4" i="53"/>
  <c r="H4" i="53"/>
  <c r="H5" i="53"/>
  <c r="F65" i="56"/>
  <c r="F64" i="56"/>
  <c r="F63" i="56"/>
  <c r="F53" i="56"/>
  <c r="F52" i="56"/>
  <c r="F51" i="56"/>
  <c r="F50" i="56"/>
  <c r="F49" i="56"/>
  <c r="F14" i="56"/>
  <c r="F15" i="56"/>
  <c r="F16" i="56"/>
  <c r="F17" i="56"/>
  <c r="F18" i="56"/>
  <c r="F13" i="56"/>
  <c r="F12" i="56"/>
  <c r="F11" i="56"/>
  <c r="F10" i="56"/>
  <c r="F9" i="56"/>
  <c r="F8" i="56"/>
  <c r="F7" i="56"/>
  <c r="F6" i="56"/>
  <c r="F29" i="55"/>
  <c r="F27" i="55"/>
  <c r="F26" i="55"/>
  <c r="F25" i="55"/>
  <c r="F24" i="55"/>
  <c r="F23" i="55"/>
  <c r="F22" i="55"/>
  <c r="F21" i="55"/>
  <c r="F20" i="55"/>
  <c r="F19" i="55"/>
  <c r="F18" i="55"/>
  <c r="F14" i="55"/>
  <c r="F13" i="55"/>
  <c r="F10" i="55"/>
  <c r="F9" i="55"/>
  <c r="F7" i="55"/>
  <c r="F6" i="55"/>
  <c r="F5" i="55"/>
  <c r="F4" i="55"/>
  <c r="F75" i="56"/>
  <c r="F74" i="56"/>
  <c r="F73" i="56"/>
  <c r="F70" i="56"/>
  <c r="F69" i="56"/>
  <c r="F68" i="56"/>
  <c r="F58" i="56"/>
  <c r="F56" i="56"/>
  <c r="EW5" i="53"/>
  <c r="EQ5" i="53"/>
  <c r="FA5" i="53"/>
  <c r="FB5" i="53"/>
  <c r="EM5" i="53"/>
  <c r="ER5" i="53"/>
  <c r="F45" i="56"/>
  <c r="F44" i="56"/>
  <c r="F43" i="56"/>
  <c r="F42" i="56"/>
  <c r="F41" i="56"/>
  <c r="F40" i="56"/>
  <c r="F39" i="56"/>
  <c r="F38" i="56"/>
  <c r="F36" i="56"/>
  <c r="F35" i="56"/>
  <c r="F34" i="56"/>
  <c r="F28" i="56"/>
  <c r="F27" i="56"/>
  <c r="F26" i="56"/>
  <c r="F25" i="56"/>
  <c r="F23" i="56"/>
  <c r="AI5" i="53"/>
  <c r="F17" i="54"/>
  <c r="AC5" i="53"/>
  <c r="F15" i="54"/>
  <c r="W5" i="53"/>
  <c r="F13" i="54"/>
  <c r="T5" i="53"/>
  <c r="F11" i="54"/>
  <c r="D8" i="54"/>
  <c r="C4" i="54"/>
  <c r="CG5" i="53"/>
  <c r="AR5" i="53"/>
  <c r="F21" i="54"/>
  <c r="F25" i="54"/>
  <c r="DJ5" i="53"/>
  <c r="FF5" i="53"/>
  <c r="EF5" i="53"/>
  <c r="FG5" i="53"/>
  <c r="N5" i="53"/>
  <c r="F8" i="54"/>
  <c r="Z5" i="53"/>
  <c r="F14" i="54"/>
  <c r="AU5" i="53"/>
  <c r="F22" i="54"/>
  <c r="BA5" i="53"/>
  <c r="F24" i="54"/>
  <c r="BG5" i="53"/>
  <c r="F26" i="54"/>
  <c r="CR5" i="53"/>
  <c r="BS5" i="53"/>
  <c r="F30" i="54"/>
  <c r="F5" i="54"/>
  <c r="F4" i="54"/>
  <c r="K5" i="53"/>
  <c r="F7" i="54"/>
  <c r="Q5" i="53"/>
  <c r="F10" i="54"/>
  <c r="BN5" i="53"/>
  <c r="BM5" i="53"/>
  <c r="F28" i="54"/>
  <c r="AF5" i="53"/>
  <c r="F16" i="54"/>
  <c r="AL5" i="53"/>
  <c r="F18" i="54"/>
  <c r="AX5" i="53"/>
  <c r="F23" i="54"/>
  <c r="AN5" i="53"/>
  <c r="BO5" i="53"/>
  <c r="AM5" i="53"/>
  <c r="C8" i="54"/>
  <c r="D28" i="54"/>
  <c r="D27" i="54"/>
  <c r="FH5" i="53"/>
  <c r="CA5" i="53"/>
  <c r="BT5" i="53"/>
  <c r="BP5" i="53"/>
  <c r="EG5" i="53"/>
  <c r="AO5" i="53"/>
  <c r="ES5" i="53"/>
  <c r="BU5" i="53"/>
  <c r="C11" i="54"/>
  <c r="D4" i="54"/>
  <c r="CD5" i="53"/>
  <c r="CT5" i="53"/>
  <c r="C5" i="54"/>
  <c r="BV5" i="53"/>
  <c r="D21" i="54"/>
  <c r="C10" i="54"/>
  <c r="C23" i="54"/>
  <c r="E53" i="56"/>
  <c r="E25" i="56"/>
  <c r="E21" i="55"/>
  <c r="E49" i="56"/>
  <c r="D17" i="54"/>
  <c r="C22" i="54"/>
  <c r="E11" i="56"/>
  <c r="C26" i="54"/>
  <c r="E13" i="55"/>
  <c r="E65" i="56"/>
  <c r="E18" i="56"/>
  <c r="E14" i="56"/>
  <c r="E43" i="56"/>
  <c r="E69" i="56"/>
  <c r="E51" i="56"/>
  <c r="D25" i="54"/>
  <c r="E10" i="55"/>
  <c r="C14" i="54"/>
  <c r="E7" i="55"/>
  <c r="E27" i="56"/>
  <c r="E58" i="56"/>
  <c r="E29" i="55"/>
  <c r="E10" i="56"/>
  <c r="E25" i="55"/>
  <c r="E12" i="56"/>
  <c r="E18" i="55"/>
  <c r="E19" i="55"/>
  <c r="E45" i="56"/>
  <c r="D18" i="54"/>
  <c r="E5" i="55"/>
  <c r="D7" i="54"/>
  <c r="E23" i="56"/>
  <c r="E22" i="56"/>
  <c r="E63" i="56"/>
  <c r="E74" i="56"/>
  <c r="E8" i="56"/>
  <c r="E41" i="56"/>
  <c r="E68" i="56"/>
  <c r="D26" i="54"/>
  <c r="E24" i="55"/>
  <c r="E27" i="55"/>
  <c r="E40" i="56"/>
  <c r="E6" i="55"/>
  <c r="C7" i="54"/>
  <c r="E73" i="56"/>
  <c r="E17" i="56"/>
  <c r="E16" i="56"/>
  <c r="D22" i="54"/>
  <c r="E7" i="56"/>
  <c r="C17" i="54"/>
  <c r="E9" i="55"/>
  <c r="C18" i="54"/>
  <c r="D30" i="54"/>
  <c r="C24" i="54"/>
  <c r="E50" i="56"/>
  <c r="E64" i="56"/>
  <c r="D24" i="54"/>
  <c r="E39" i="56"/>
  <c r="E75" i="56"/>
  <c r="E14" i="55"/>
  <c r="E26" i="56"/>
  <c r="C15" i="54"/>
  <c r="C30" i="54"/>
  <c r="E13" i="56"/>
  <c r="E15" i="56"/>
  <c r="D5" i="54"/>
  <c r="C16" i="54"/>
  <c r="E44" i="56"/>
  <c r="E6" i="56"/>
  <c r="E20" i="55"/>
  <c r="E38" i="56"/>
  <c r="D14" i="54"/>
  <c r="E42" i="56"/>
  <c r="E52" i="56"/>
  <c r="E28" i="56"/>
  <c r="C13" i="54"/>
  <c r="D16" i="54"/>
  <c r="E4" i="54"/>
  <c r="T4" i="53"/>
  <c r="E11" i="54"/>
  <c r="D11" i="54"/>
  <c r="BM4" i="53"/>
  <c r="C28" i="54"/>
  <c r="AX4" i="53"/>
  <c r="E23" i="54"/>
  <c r="D23" i="54"/>
  <c r="D29" i="54"/>
  <c r="Q4" i="53"/>
  <c r="E10" i="54"/>
  <c r="D10" i="54"/>
  <c r="AC4" i="53"/>
  <c r="E15" i="54"/>
  <c r="BS4" i="53"/>
  <c r="E30" i="54"/>
  <c r="BA4" i="53"/>
  <c r="E24" i="54"/>
  <c r="E17" i="54"/>
  <c r="AL4" i="53"/>
  <c r="E18" i="54"/>
  <c r="AN4" i="53"/>
  <c r="BO4" i="53"/>
  <c r="E66" i="56"/>
  <c r="F66" i="56"/>
  <c r="F15" i="55"/>
  <c r="E5" i="54"/>
  <c r="Z4" i="53"/>
  <c r="E14" i="54"/>
  <c r="E15" i="55"/>
  <c r="F19" i="56"/>
  <c r="F11" i="55"/>
  <c r="F29" i="54"/>
  <c r="E19" i="56"/>
  <c r="EW4" i="53"/>
  <c r="F46" i="56"/>
  <c r="FA4" i="53"/>
  <c r="E71" i="56"/>
  <c r="F19" i="54"/>
  <c r="EM4" i="53"/>
  <c r="K4" i="53"/>
  <c r="E7" i="54"/>
  <c r="F54" i="56"/>
  <c r="E54" i="56"/>
  <c r="W4" i="53"/>
  <c r="E13" i="54"/>
  <c r="AF4" i="53"/>
  <c r="E16" i="54"/>
  <c r="N4" i="53"/>
  <c r="E8" i="54"/>
  <c r="C19" i="54"/>
  <c r="F59" i="56"/>
  <c r="F71" i="56"/>
  <c r="AU4" i="53"/>
  <c r="E22" i="54"/>
  <c r="F28" i="55"/>
  <c r="CG4" i="53"/>
  <c r="BG4" i="53"/>
  <c r="E26" i="54"/>
  <c r="D19" i="54"/>
  <c r="D31" i="54"/>
  <c r="AO4" i="53"/>
  <c r="EF4" i="53"/>
  <c r="EG4" i="53"/>
  <c r="E25" i="54"/>
  <c r="C25" i="54"/>
  <c r="CR4" i="53"/>
  <c r="E28" i="55"/>
  <c r="EQ4" i="53"/>
  <c r="ER4" i="53"/>
  <c r="E56" i="56"/>
  <c r="E59" i="56"/>
  <c r="E60" i="56"/>
  <c r="C27" i="54"/>
  <c r="F77" i="56"/>
  <c r="E76" i="56"/>
  <c r="FB4" i="53"/>
  <c r="FF4" i="53"/>
  <c r="E72" i="56"/>
  <c r="BU4" i="53"/>
  <c r="F72" i="56"/>
  <c r="F60" i="56"/>
  <c r="E19" i="54"/>
  <c r="F31" i="54"/>
  <c r="F30" i="55"/>
  <c r="F76" i="56"/>
  <c r="F47" i="56"/>
  <c r="E47" i="56"/>
  <c r="E61" i="56"/>
  <c r="FH4" i="53"/>
  <c r="CA4" i="53"/>
  <c r="F78" i="56"/>
  <c r="F80" i="56"/>
  <c r="F61" i="56"/>
  <c r="F33" i="55"/>
  <c r="F34" i="54"/>
  <c r="CD4" i="53"/>
  <c r="CT4" i="53"/>
  <c r="E8" i="55"/>
  <c r="E80" i="56"/>
  <c r="E11" i="55"/>
  <c r="E30" i="55"/>
  <c r="BN4" i="53"/>
  <c r="BT4" i="53"/>
  <c r="C21" i="54"/>
  <c r="C29" i="54"/>
  <c r="C31" i="54"/>
  <c r="AR4" i="53"/>
  <c r="BP4" i="53"/>
  <c r="BV4" i="53"/>
  <c r="E21" i="54"/>
  <c r="E29" i="54"/>
  <c r="E31" i="54"/>
  <c r="E34" i="54"/>
  <c r="E33" i="55"/>
</calcChain>
</file>

<file path=xl/sharedStrings.xml><?xml version="1.0" encoding="utf-8"?>
<sst xmlns="http://schemas.openxmlformats.org/spreadsheetml/2006/main" count="991" uniqueCount="555">
  <si>
    <t>Nom du parti</t>
  </si>
  <si>
    <t>Adresse</t>
  </si>
  <si>
    <t>Code postal</t>
  </si>
  <si>
    <t>Code posta</t>
  </si>
  <si>
    <t>Ville</t>
  </si>
  <si>
    <t>Tél.</t>
  </si>
  <si>
    <t>Courriel</t>
  </si>
  <si>
    <t>Société</t>
  </si>
  <si>
    <t>Date de nomination</t>
  </si>
  <si>
    <t>Exercice 2018</t>
  </si>
  <si>
    <t>Documents de synthèse d'ensemble</t>
  </si>
  <si>
    <t>(Bilan, compte de résultat et annexe)</t>
  </si>
  <si>
    <t>SOMMAIRE</t>
  </si>
  <si>
    <t>4. Annexe aux comptes d'ensemble</t>
  </si>
  <si>
    <t>4. 1. Règles et méthodes comptables</t>
  </si>
  <si>
    <t>Critères retenus pour définir le périmètre des comptes d'ensemble</t>
  </si>
  <si>
    <t>Tableau des entités intégrées dans les comptes d'ensemble</t>
  </si>
  <si>
    <t>Liste des entités exclues des comptes d'ensemble</t>
  </si>
  <si>
    <t>Variation de périmètre</t>
  </si>
  <si>
    <t>4. 1. 5. Informations relatives aux postes du bilan et du compte de résultat</t>
  </si>
  <si>
    <t>4. 1. 6. Autres informations</t>
  </si>
  <si>
    <t>Unité monétaire</t>
  </si>
  <si>
    <t>ACTIF IMMOBILISÉ</t>
  </si>
  <si>
    <t>ACTIF CIRCULANT</t>
  </si>
  <si>
    <t>FONDS PROPRES</t>
  </si>
  <si>
    <t>PROVISIONS</t>
  </si>
  <si>
    <t>DETTES</t>
  </si>
  <si>
    <t>PRODUITS D'EXPLOITATION</t>
  </si>
  <si>
    <t>CHARGES D'EXPLOITATION</t>
  </si>
  <si>
    <t>PRODUITS FINANCIERS</t>
  </si>
  <si>
    <t>CHARGES FINANCIÈRES</t>
  </si>
  <si>
    <t>PRODUITS EXCEPTIONNELS</t>
  </si>
  <si>
    <t>CHARGES EXCEPTIONNELLES</t>
  </si>
  <si>
    <t>Immobilisations corporelles :</t>
  </si>
  <si>
    <t>Immobilisations financières :</t>
  </si>
  <si>
    <t>Prêts hors périmètre :</t>
  </si>
  <si>
    <t>Réserves d'ensemble :</t>
  </si>
  <si>
    <t>Emprunts :</t>
  </si>
  <si>
    <t>Aide publique :</t>
  </si>
  <si>
    <t>Contributions aux candidats :</t>
  </si>
  <si>
    <t>Autres contributions à des entités hors périmètre :</t>
  </si>
  <si>
    <t>Propagande et communication :</t>
  </si>
  <si>
    <t>Autres achats et charges externes :</t>
  </si>
  <si>
    <t>Total I (brut)</t>
  </si>
  <si>
    <t>Total I (amortissements et dépréciations)</t>
  </si>
  <si>
    <t>Total I (net)</t>
  </si>
  <si>
    <t>Total II (brut)</t>
  </si>
  <si>
    <t>Total II (amortissements et dépréciations)</t>
  </si>
  <si>
    <t>Total II (net)</t>
  </si>
  <si>
    <t>Actifs des entités non significatives (III) (net)</t>
  </si>
  <si>
    <t>TOTAL GÉNÉRAL (I + II + III) (brut)</t>
  </si>
  <si>
    <t>TOTAL GÉNÉRAL (I + II + III) (amortissements et dépréciations)</t>
  </si>
  <si>
    <t>TOTAL GÉNÉRAL (I + II + III) (net)</t>
  </si>
  <si>
    <t>Total I</t>
  </si>
  <si>
    <t>Provisions pour risques</t>
  </si>
  <si>
    <t>Provisions pour charges</t>
  </si>
  <si>
    <t>Total II</t>
  </si>
  <si>
    <t>Emprunts et dettes auprès de personnes physiques à taux préférentiel</t>
  </si>
  <si>
    <t>Autres emprunts et dettes auprès de personnes physiques</t>
  </si>
  <si>
    <t>Emprunts et dettes auprès de partis ou groupements politiques</t>
  </si>
  <si>
    <t>Dettes fournisseurs et comptes rattachés</t>
  </si>
  <si>
    <t>Dettes fiscales et sociales</t>
  </si>
  <si>
    <t>Dettes envers les candidats</t>
  </si>
  <si>
    <t>Autres dettes</t>
  </si>
  <si>
    <t>Produits constatés d'avance</t>
  </si>
  <si>
    <t>Total III</t>
  </si>
  <si>
    <t>TOTAL GÉNÉRAL (I + II + III + IV)</t>
  </si>
  <si>
    <t>Cotisations des élus</t>
  </si>
  <si>
    <t>Prestations de services aux candidats</t>
  </si>
  <si>
    <t>Contributions aux candidats</t>
  </si>
  <si>
    <t>Achats de marchandises et variation de stocks</t>
  </si>
  <si>
    <t>Congrès, manifestation et université</t>
  </si>
  <si>
    <t>Communication (presse, publications, télévisions, publicité, sites internet, réseaux sociaux)</t>
  </si>
  <si>
    <t>Locations, redevances de crédit-bail et charges locatives</t>
  </si>
  <si>
    <t>Déplacements, missions et réceptions</t>
  </si>
  <si>
    <t>Honoraires</t>
  </si>
  <si>
    <t>Personnels extérieurs</t>
  </si>
  <si>
    <t>Autres achats et charges externes</t>
  </si>
  <si>
    <t>Impôts et taxes</t>
  </si>
  <si>
    <t>Salaires et traitements</t>
  </si>
  <si>
    <t>Charges sociales</t>
  </si>
  <si>
    <t>1. RÉSULTAT DES ACTIVITÉS (I - II)</t>
  </si>
  <si>
    <t>Total IV</t>
  </si>
  <si>
    <t>2. RÉSULTAT FINANCIER (III - IV)</t>
  </si>
  <si>
    <t>3. RÉSULTAT COURANT (I - II + III - IV)</t>
  </si>
  <si>
    <t>Total V</t>
  </si>
  <si>
    <t>Total VI</t>
  </si>
  <si>
    <t>4. RÉSULTAT EXCEPTIONNEL (V - VI)</t>
  </si>
  <si>
    <t>Total des produits (I + III + V)</t>
  </si>
  <si>
    <t>Total des charges (II + IV +VI + VII + VIII + IX)</t>
  </si>
  <si>
    <t>EXCÉDENT OU DÉFICIT D'ENSEMBLE</t>
  </si>
  <si>
    <t>Immobilisations incorporelles</t>
  </si>
  <si>
    <t>Immobilisations corporelles</t>
  </si>
  <si>
    <t>Immobilisations financières</t>
  </si>
  <si>
    <t>Autres titres immobilisés</t>
  </si>
  <si>
    <t>Prêts hors périmètre</t>
  </si>
  <si>
    <t>Créances clients et comptes rattachés</t>
  </si>
  <si>
    <t>Créances auprès de partis ou groupements politiques</t>
  </si>
  <si>
    <t>Charges constatées d'avance</t>
  </si>
  <si>
    <t>Emprunts</t>
  </si>
  <si>
    <t>4. RÈGLES ET MÉTHODES COMPTABLES</t>
  </si>
  <si>
    <t>Préambule</t>
  </si>
  <si>
    <t>4. 1.1. PRINCIPES GÉNÉRAUX</t>
  </si>
  <si>
    <t>L’annexe doit comporter toute information de caractère significatif permettant aux utilisateurs des comptes d’ensemble de porter une appréciation sur le patrimoine, la situation financière et le résultat de l'ensemble constitué par les entités comprises dans le périmètre des comptes d’ensemble. 
La liste des informations recensées ci-après, dont l’ordre est indicatif, ne doit en aucun cas être considérée comme limitative. En revanche, celles qui ne présentent pas un caractère significatif ne sont pas à fournir. 
Dans l'hypothèse où un événement n'ayant aucun lien direct prépondérant avec une situation existant à la clôture de l'exercice survient entre la date de clôture et la date d'établissement des comptes, une information est donnée dans l’annexe.(art. 431-1).</t>
  </si>
  <si>
    <t>4. 1. 2. RÉFÉRENTIEL COMPTABLE</t>
  </si>
  <si>
    <t xml:space="preserve">Le parti mentionne dans l’annexe le règlement comptable de l’Autorité des normes comptables utilisé pour l’élaboration des comptes d’ensemble (art. 432-1). </t>
  </si>
  <si>
    <t>4. 1. 3. MÉTHODES COMPTABLES</t>
  </si>
  <si>
    <t>4. 1. 4. PÉRIMÈTRE COMPTABLE</t>
  </si>
  <si>
    <t>CRITÈRES RETENUS POUR DÉFINIR LE PÉRIMÈTRE DES COMPTES D'ENSEMBLE</t>
  </si>
  <si>
    <t>TABLEAU DES ENTITÉS INTÉGRÉES DANS LES COMPTES D'ENSEMBLE (art. 434-1)</t>
  </si>
  <si>
    <t>Entités intégrées</t>
  </si>
  <si>
    <t>Mode d'intégration</t>
  </si>
  <si>
    <t>Date de clôture</t>
  </si>
  <si>
    <t>Pourcentage de capital détenu</t>
  </si>
  <si>
    <t>LISTE DES ENTITÉS EXCLUES DES COMPTES D'ENSEMBLE (art. 434-1)</t>
  </si>
  <si>
    <t>Entités exclues</t>
  </si>
  <si>
    <t>Motifs d'exclusion</t>
  </si>
  <si>
    <t>VARIATION DE PÉRIMÈTRE (art. 434-1)</t>
  </si>
  <si>
    <t>Liste des entrées :</t>
  </si>
  <si>
    <t>Entités concernées</t>
  </si>
  <si>
    <t>Modification du pourcentage de détention</t>
  </si>
  <si>
    <t>Modification du mode d'intégration</t>
  </si>
  <si>
    <t>Incidence de ces variations sur les comptes</t>
  </si>
  <si>
    <t>Liste des sorties :</t>
  </si>
  <si>
    <t>Informations significatives concernant les modifications du périmètre  intervenues entre la date de clôture et la date de transmission des comptes d'ensemble à la CNCCFP (art. 434-1) :</t>
  </si>
  <si>
    <t>4. 1. 5. INFORMATIONS RELATIVES AUX POSTES DU BILAN ET DU COMPTE DE RÉSULTAT</t>
  </si>
  <si>
    <t>Le parti mentionne dans l’annexe des états portant sur l’actif immobilisé qui présentent pour chaque poste d’actifs immobilisés figurant au bilan, les valeurs brutes, les amortissements et les dépréciations ainsi que l’analyse des principaux soldes et mouvements de l’exercice (art. 435-1).</t>
  </si>
  <si>
    <t>Immobilisations</t>
  </si>
  <si>
    <t>Valeur brute à l'ouverture</t>
  </si>
  <si>
    <t>Augmentations</t>
  </si>
  <si>
    <t>Diminutions</t>
  </si>
  <si>
    <t>Valeur brute à la clôture</t>
  </si>
  <si>
    <t>TOTAL</t>
  </si>
  <si>
    <t>Amortissements</t>
  </si>
  <si>
    <t>Amortissements cumulés à l'ouverture</t>
  </si>
  <si>
    <t>Amortissements cumulés à la clôture</t>
  </si>
  <si>
    <t>Dépréciations</t>
  </si>
  <si>
    <t>Dépréciations cumulées à l'ouverture</t>
  </si>
  <si>
    <t>Dépréciations cumulées à la clôture</t>
  </si>
  <si>
    <t>Stocks</t>
  </si>
  <si>
    <t>Créances</t>
  </si>
  <si>
    <t>Nom de l'entité non intégrée</t>
  </si>
  <si>
    <t>Fraction de capital détenu directement ou indirectement</t>
  </si>
  <si>
    <t>Montant des capitaux propres</t>
  </si>
  <si>
    <t>Résultat du dernier exercice</t>
  </si>
  <si>
    <t>Valeur nette comptable des titres détenus</t>
  </si>
  <si>
    <t>Prêts à des personnes (hors périmètre)</t>
  </si>
  <si>
    <t>Capital initial</t>
  </si>
  <si>
    <t>Capital remboursé</t>
  </si>
  <si>
    <t>Capital restant dû</t>
  </si>
  <si>
    <t>Intérêts courus non échus</t>
  </si>
  <si>
    <t>Nom de l'emprunteur</t>
  </si>
  <si>
    <t>Prêt à des partis ou groupements politiques 1</t>
  </si>
  <si>
    <t>Prêt à des partis ou groupements politiques 2</t>
  </si>
  <si>
    <t>Prêt à des partis ou groupements politiques N</t>
  </si>
  <si>
    <t>Catégorie de stocks</t>
  </si>
  <si>
    <t>Valeur brute</t>
  </si>
  <si>
    <t>Dépréciation</t>
  </si>
  <si>
    <t>Valeur nette</t>
  </si>
  <si>
    <t>Montant brut</t>
  </si>
  <si>
    <t>Échéances à moins d'un an</t>
  </si>
  <si>
    <t>Échéances à plus d'un an</t>
  </si>
  <si>
    <t>Créances rattachées à des participations</t>
  </si>
  <si>
    <t>Autres créances de l'actif immobilisé</t>
  </si>
  <si>
    <t>Autres créances de l'actif circulant</t>
  </si>
  <si>
    <t>Provisions</t>
  </si>
  <si>
    <t>Montant à l'ouverture</t>
  </si>
  <si>
    <t>Montant à clôture</t>
  </si>
  <si>
    <t>Dettes</t>
  </si>
  <si>
    <t>Échéance à moins d'un an</t>
  </si>
  <si>
    <t>Échéances à plus d'un an et moins de cinq ans</t>
  </si>
  <si>
    <t>Échéances à plus de cinq ans</t>
  </si>
  <si>
    <t>Emprunts et dettes auprès des établissements de crédit</t>
  </si>
  <si>
    <t>Dettes envers les organisations territoriales ou spécialisées</t>
  </si>
  <si>
    <t>Capital remboursé au cours de l'exercice</t>
  </si>
  <si>
    <t>Nom du prêteur</t>
  </si>
  <si>
    <t>Emprunt auprès d'établissement de crédit 1</t>
  </si>
  <si>
    <t>Emprunt auprès d'établissement de crédit 2</t>
  </si>
  <si>
    <t>Nombre de voix prises en compte</t>
  </si>
  <si>
    <t>Nombre de candidat femmes</t>
  </si>
  <si>
    <t>Nombre de candidats hommes</t>
  </si>
  <si>
    <t>Montant de la modulation pour non-respect de la parité</t>
  </si>
  <si>
    <t>1e fraction de l'aide publique</t>
  </si>
  <si>
    <t>Nature du versement</t>
  </si>
  <si>
    <t>Modalités de comptabilisation</t>
  </si>
  <si>
    <t>Dons de personnes physiques</t>
  </si>
  <si>
    <t>Cotisations d'adhérents</t>
  </si>
  <si>
    <t>adresse</t>
  </si>
  <si>
    <t>Montant octroyé dans l'exercice</t>
  </si>
  <si>
    <t>Dont aide publique reversée</t>
  </si>
  <si>
    <t>Montant des prestations</t>
  </si>
  <si>
    <t>Élections municipales</t>
  </si>
  <si>
    <t>Prestation de services aux candidats tenus de déposer un compte de campagne</t>
  </si>
  <si>
    <t>Prestation de services aux candidats non tenus de déposer un compte de campagne</t>
  </si>
  <si>
    <t>Élections départementales</t>
  </si>
  <si>
    <t>Élections régionales</t>
  </si>
  <si>
    <t>Élection présidentielle</t>
  </si>
  <si>
    <t>Élections législatives</t>
  </si>
  <si>
    <t>Élections sénatoriales</t>
  </si>
  <si>
    <t>Élections européennes</t>
  </si>
  <si>
    <t>Élections territoriales</t>
  </si>
  <si>
    <t>Frais de campagnes électorales pris en charge</t>
  </si>
  <si>
    <t>Montant des frais</t>
  </si>
  <si>
    <t>Prise en charge de dépenses électorales</t>
  </si>
  <si>
    <t>Nom de l'organisme</t>
  </si>
  <si>
    <t>4. 1. 6. AUTRES INFORMATIONS</t>
  </si>
  <si>
    <t>Catégorie de salariés</t>
  </si>
  <si>
    <t>Effectifs moyens</t>
  </si>
  <si>
    <t>Engagements financiers</t>
  </si>
  <si>
    <t>Montant</t>
  </si>
  <si>
    <t>Avals, cautionnements et garanties</t>
  </si>
  <si>
    <t>Créances cédées non échues</t>
  </si>
  <si>
    <t>Engagements non comptabilisé au bilan des comptes d'ensemble</t>
  </si>
  <si>
    <t>Redevances et prix d'achat</t>
  </si>
  <si>
    <t>Redevances restant à payer des biens mobiliers</t>
  </si>
  <si>
    <t>Redevances restant à payer des biens immobiliers</t>
  </si>
  <si>
    <t>Prix d'achat résiduel des biens pris en location portant sur des biens mobiliers</t>
  </si>
  <si>
    <t>Prix d'achat résiduel des biens pris en location portant sur des biens immobiliers</t>
  </si>
  <si>
    <t>Fonction</t>
  </si>
  <si>
    <t>Montant de la rémunération</t>
  </si>
  <si>
    <t>Montant des remboursements de frais forfaitaires ou sur justificatifs</t>
  </si>
  <si>
    <t>Avantages en nature</t>
  </si>
  <si>
    <t>Montant de la rémunération ou des honoraires</t>
  </si>
  <si>
    <t>Nom de l'organisation</t>
  </si>
  <si>
    <t>Nature de la mission</t>
  </si>
  <si>
    <t>Montant (1er CAC)</t>
  </si>
  <si>
    <t>Montant (2e CAC)</t>
  </si>
  <si>
    <t>Honoraires afférents à la certification des comptes</t>
  </si>
  <si>
    <t>Honoraires afférents aux autres services</t>
  </si>
  <si>
    <t>Prêts</t>
  </si>
  <si>
    <t>Date début</t>
  </si>
  <si>
    <t>Durée du remboursement</t>
  </si>
  <si>
    <t>Mode amortissement</t>
  </si>
  <si>
    <t>Taux fixe ou référence + marge</t>
  </si>
  <si>
    <t>Plancher
ou plafond garantie</t>
  </si>
  <si>
    <t>Date souscription</t>
  </si>
  <si>
    <t>plancher ou plafond garantie</t>
  </si>
  <si>
    <t>Méthodes utilisées pour la détermination des écarts d'acquisition et leurs modalités de dépréciation, d'amortissement ou de reprise (art. 435-2)</t>
  </si>
  <si>
    <r>
      <t xml:space="preserve">État des prestations de services facturées aux candidats (art. 435-16) </t>
    </r>
    <r>
      <rPr>
        <i/>
        <sz val="11"/>
        <color indexed="23"/>
        <rFont val="Calibri"/>
        <family val="2"/>
        <scheme val="minor"/>
      </rPr>
      <t>(Ventilées par catégorie d’élection, type de candidat (tenu ou non de déposer un compte de campagne))</t>
    </r>
  </si>
  <si>
    <r>
      <t>État des contributions et des prises en charge de frais de campagnes électorales (art. 435-17)</t>
    </r>
    <r>
      <rPr>
        <b/>
        <sz val="11"/>
        <rFont val="Calibri"/>
        <family val="2"/>
        <scheme val="minor"/>
      </rPr>
      <t xml:space="preserve"> </t>
    </r>
    <r>
      <rPr>
        <i/>
        <sz val="11"/>
        <color indexed="23"/>
        <rFont val="Calibri"/>
        <family val="2"/>
        <scheme val="minor"/>
      </rPr>
      <t>(Ventilées par catégorie d’élection, type de candidat (tenu ou non de déposer un compte de campagne) et par poste de charges.)</t>
    </r>
  </si>
  <si>
    <t>Prêts aux candidats 1</t>
  </si>
  <si>
    <t>Prêts aux candidats 2</t>
  </si>
  <si>
    <t>Prêts aux candidats N</t>
  </si>
  <si>
    <t>Prêts aux organisations territoriales ou spécialisées du parti 1</t>
  </si>
  <si>
    <t>Prêts aux organisations territoriales ou spécialisées du parti 2</t>
  </si>
  <si>
    <t>Prêts aux organisations territoriales ou spécialisées du parti N</t>
  </si>
  <si>
    <t>Prêts à d'autres organismes 1</t>
  </si>
  <si>
    <t>Prêts à d'autres organismes 2</t>
  </si>
  <si>
    <t>Prêts à d'autres organismes N</t>
  </si>
  <si>
    <t>Autres prêts 1</t>
  </si>
  <si>
    <t>Autres prêts 2</t>
  </si>
  <si>
    <t>Autres prêts N</t>
  </si>
  <si>
    <t>Emprunt auprès d'établissement de crédit N</t>
  </si>
  <si>
    <t>Emprunts auprès de personnes physiques à taux préférentiel 1</t>
  </si>
  <si>
    <t>Emprunts auprès de personnes physiques à taux préférentiel 2</t>
  </si>
  <si>
    <t>Emprunts auprès de personnes physiques à taux préférentiel N</t>
  </si>
  <si>
    <t>Autres emprunts auprès de personnes physiques 1</t>
  </si>
  <si>
    <t>Autres emprunts auprès de personnes physiques 2</t>
  </si>
  <si>
    <t>Autres emprunts auprès de personnes physiques N</t>
  </si>
  <si>
    <t>Emprunts et dettes auprès de partis ou groupements politiques 1</t>
  </si>
  <si>
    <t>Emprunts et dettes auprès de partis ou groupements politiques 2</t>
  </si>
  <si>
    <t>Emprunts et dettes auprès de partis ou groupements politiques N</t>
  </si>
  <si>
    <t>dont aide publique reversée</t>
  </si>
  <si>
    <t>2. Bilan d'ensemble Art. 421-1</t>
  </si>
  <si>
    <t>3. Compte de résultat d'ensemble Art. 422-2</t>
  </si>
  <si>
    <t>4. 1. 1. Principes généraux Art. 431-1</t>
  </si>
  <si>
    <t>4. 1. 2. Référentiel comptable Art. 432-1</t>
  </si>
  <si>
    <t>4. 1. 3. Méthodes comptables Art. 433-1</t>
  </si>
  <si>
    <t>4. 1. 4. Périmètre comptable Art. 434-1</t>
  </si>
  <si>
    <t>État sur l'actif immobilisé (art. 435-1)</t>
  </si>
  <si>
    <t>Détail du poste de titres de participation (art. 435-4)</t>
  </si>
  <si>
    <t>Méthode de réévaluation utilisée, écart dégagé, incidence sur les écarts d'évaluation et d'acquisition et sur les dotations aux amortissements et aux dépréciations relatives aux biens évalués en cas de réévaluation des immobilisations corporelles et financières de toutes les entités intégrées (art. 435-3)</t>
  </si>
  <si>
    <t>Liste des prêts octroyés à des personnes morales ou physiques non incluses dans les comptes d'ensemble (pour les prêts octroyés à des personnes morales, les montants sont ventilés par emprunteur et le nom de l'emprunteur est exigé) (art. 435-5)</t>
  </si>
  <si>
    <t>Principales composantes des stocks (art. 435-6)</t>
  </si>
  <si>
    <t>État des créances (art. 435-7)</t>
  </si>
  <si>
    <t>État des provisions (art. 435-8)</t>
  </si>
  <si>
    <t>Informations sur les provisions constatées dans l'exercice au titre de pensions, de compléments de retraite ou de prévoyance, d'indemnités ou d'allocation en raison de départ à la retraite ou d'avantages similaires (art.435-9)</t>
  </si>
  <si>
    <t>État des passifs éventuels (art. 435-10)</t>
  </si>
  <si>
    <t>État des dettes à moins d'un an (art. 435-11)</t>
  </si>
  <si>
    <t xml:space="preserve">États des emprunts souscrits (Pour les emprunts souscrits auprès d’établissements de crédit et de partis ou groupements politiques, les montants sont ventilés par prêteur et le nom du prêteur est exigé) (art. 435-12) </t>
  </si>
  <si>
    <t xml:space="preserve">États des emprunts souscrits (art. 435-12) </t>
  </si>
  <si>
    <t>Calcul du montant de la diminution de la première fraction de l'aide publique (art. 435-13)</t>
  </si>
  <si>
    <t>Modalités de comptabilisation retenues pour les dons et les cotisations (art. 435-14)</t>
  </si>
  <si>
    <t>État des contributions financières octroyées par des partis politiques hors périmètre des comptes d'ensemble (art. 435-15)</t>
  </si>
  <si>
    <t>État des prestations de services facturées aux candidats (art. 435-16)</t>
  </si>
  <si>
    <t>État des contributions et des prises en charge de frais de campagnes électorales (art. 435-17)</t>
  </si>
  <si>
    <t>État des contributions octroyées à des partis politiques hors périmètre des comptes d'ensemble (art. 435-18)</t>
  </si>
  <si>
    <t>État des contributions octroyées à des organisations territoriales ou spécialisées du parti hors périmètre des comptes (art. 435-19)</t>
  </si>
  <si>
    <t>État des contributions octroyées à d'autres organismes hors périmètre des comptes (art. 435-20)</t>
  </si>
  <si>
    <t>Estimation globale des concours en nature dont les entités intégrés ont bénéficié de la part de personnes physiques ou d'autres partis ou groupements politiques (art. 435-21)</t>
  </si>
  <si>
    <t>Effectifs moyens globaux par catégorie de toutes les entités intégrées (art. 436-1)</t>
  </si>
  <si>
    <t>Montant des engagements financiers suivants (art. 436-2)</t>
  </si>
  <si>
    <t>Redevances restant à payer et prix d'achat résiduel des biens pris en location-financement pour les contrats de location financement non comptabilisés à l'actif (art. 436-3)</t>
  </si>
  <si>
    <t>Rémunérations allouées aux dirigeants non-salariés du parti ayant un pouvoir d'administration, de direction ou de surveillance ; remboursement des frais ; avantages en nature (art. 436-4)</t>
  </si>
  <si>
    <t>Rémunérations ou honoraires alloués aux mandataires du parti et des ses organisations territoriales ou spécialisées (art. 436-5)</t>
  </si>
  <si>
    <t>Honoraires de chaque commissaire aux comptes (art. 436-6)</t>
  </si>
  <si>
    <t>Conditions d'octroi des prêts consentis par le parti ou par les entités intégrées (art. 436-7)</t>
  </si>
  <si>
    <t>Conditions d'octroi des emprunts souscrits par le parti ou par les entités intégrées (art. 436-8)</t>
  </si>
  <si>
    <t>Le parti mentionne dans l’annexe les informations suivantes portant sur les méthodes comptables, d’estimation et les corrections d’erreurs : méthodes comptables et d’estimation utilisées lorsqu’il existe un choix de méthode ; indication et justification des changements de méthode comptable ou d’estimation et de leurs incidences sur le résultat d’ensemble et les fonds propres d’ensemble ; indication et justification des corrections d’erreurs et de leurs incidences sur le résultat d’ensemble et présentation des principaux postes corrigés des erreurs des exercices antérieurs (art. 433-1).
Le parti doit mentionner les méthodes comptables retenues en application du règlement ANC n° 2014-03 relatif au plan comptable général : contrats long terme ; frais d’augmentation de capital, de fusion de scission et d’apport ; frais de constitution, de transformation, de premier établissement ; frais de création de site internet ; coûts de développement ; frais d’émission d’emprunt.
Le parti doit mentionner les méthodes comptables ou d’estimations retenues en application du règlement 2018-03 relatif aux comptes d'ensemble des partis ou groupements politiques pour les cotisations et les contrats de location financement (IR3).</t>
  </si>
  <si>
    <t>Aller à</t>
  </si>
  <si>
    <t>Liste des prêts octroyés à des personnes morales ou physiques non incluses dans les comptes d'ensemble (art. 435-5)</t>
  </si>
  <si>
    <t>Décocher la case pour masquer la feuille s'il n'y a aucune information à porter à la connaissance du lecteur</t>
  </si>
  <si>
    <t>4. 1. 5. INFORMATIONS RELATIVES AUX POSTES DU BILAN
ET DU COMPTE DE RÉSULTAT</t>
  </si>
  <si>
    <t>1. B. Données comptables</t>
  </si>
  <si>
    <t>1. A. Balance générale des comptes</t>
  </si>
  <si>
    <t>Veuillez compléter les informations suivantes :</t>
  </si>
  <si>
    <t>Nom et prénom du dirigeant</t>
  </si>
  <si>
    <t>Nom et prénom du trésorier</t>
  </si>
  <si>
    <t>Nom et prénom du commissaire aux comptes</t>
  </si>
  <si>
    <t>Sur fonds propres</t>
  </si>
  <si>
    <t>Sur le résultat d'ensemble</t>
  </si>
  <si>
    <t xml:space="preserve">ACTIF IMMOBILISE </t>
  </si>
  <si>
    <t xml:space="preserve">Ecarts d'acquisition </t>
  </si>
  <si>
    <t xml:space="preserve">Immobilisations incorporelles </t>
  </si>
  <si>
    <t xml:space="preserve">Immobilisations corporelles </t>
  </si>
  <si>
    <t xml:space="preserve">Terrains et constructions </t>
  </si>
  <si>
    <t xml:space="preserve">Autres immobilisations corporelles </t>
  </si>
  <si>
    <t xml:space="preserve">Immobilisations financières </t>
  </si>
  <si>
    <t xml:space="preserve">Participations et créances rattachées </t>
  </si>
  <si>
    <t xml:space="preserve">Prêts hors périmètre </t>
  </si>
  <si>
    <t xml:space="preserve">Prêts à des partis ou groupements politiques </t>
  </si>
  <si>
    <t xml:space="preserve">Prêts aux candidats </t>
  </si>
  <si>
    <t xml:space="preserve">Prêts aux organisations territoriales ou spécialisées du parti </t>
  </si>
  <si>
    <t xml:space="preserve">Prêts à d'autres organismes </t>
  </si>
  <si>
    <t xml:space="preserve">Autres prêts </t>
  </si>
  <si>
    <t xml:space="preserve">Autres immobilisations financières </t>
  </si>
  <si>
    <t xml:space="preserve">ACTIF CIRCULANT </t>
  </si>
  <si>
    <t xml:space="preserve">Stocks et en-cours </t>
  </si>
  <si>
    <t xml:space="preserve">Avances et acomptes versés sur commande </t>
  </si>
  <si>
    <t xml:space="preserve">Créances clients et comptes rattachés </t>
  </si>
  <si>
    <t xml:space="preserve">Créances auprès de partis ou groupements politiques </t>
  </si>
  <si>
    <t xml:space="preserve">Autres créances </t>
  </si>
  <si>
    <t xml:space="preserve">Valeurs mobilières de placement </t>
  </si>
  <si>
    <t xml:space="preserve">Disponibilités </t>
  </si>
  <si>
    <t xml:space="preserve">Charges constatées d'avance </t>
  </si>
  <si>
    <t xml:space="preserve">Actifs des entités non significatives (III) </t>
  </si>
  <si>
    <t xml:space="preserve">Actifs des entités non significatives (amortissements et dépréciations) </t>
  </si>
  <si>
    <t xml:space="preserve">FONDS PROPRES </t>
  </si>
  <si>
    <t xml:space="preserve">Réserves d'ensemble </t>
  </si>
  <si>
    <t xml:space="preserve">Réserves </t>
  </si>
  <si>
    <t xml:space="preserve">Réserves pour frais de campagnes électorales </t>
  </si>
  <si>
    <t xml:space="preserve">Réserves pour frais de manifestation </t>
  </si>
  <si>
    <t xml:space="preserve">Report à nouveau </t>
  </si>
  <si>
    <t xml:space="preserve">Excédent ou déficit de l'exercice </t>
  </si>
  <si>
    <t xml:space="preserve">Autres fonds propres </t>
  </si>
  <si>
    <t xml:space="preserve">Intérêts des tiers </t>
  </si>
  <si>
    <t xml:space="preserve">PROVISIONS </t>
  </si>
  <si>
    <t xml:space="preserve">Provisions pour risques </t>
  </si>
  <si>
    <t xml:space="preserve">Provisions pour charges </t>
  </si>
  <si>
    <t xml:space="preserve">Emprunts et dettes auprès d'établissements de crédit </t>
  </si>
  <si>
    <t>Emprunts et dettes auprès des personnes physiques à taux préférentiel</t>
  </si>
  <si>
    <t>Emprunts et dettes auprès des personnes physiques</t>
  </si>
  <si>
    <t xml:space="preserve">Emprunts et dettes auprès de partis ou groupements politiques </t>
  </si>
  <si>
    <t xml:space="preserve">Dettes fournisseurs et comptes rattachés </t>
  </si>
  <si>
    <t xml:space="preserve">Dettes fiscales et sociales </t>
  </si>
  <si>
    <t xml:space="preserve">Dettes envers les candidats </t>
  </si>
  <si>
    <t xml:space="preserve">Dettes envers les organisations territoriales ou spécialisées </t>
  </si>
  <si>
    <t xml:space="preserve">Autres dettes </t>
  </si>
  <si>
    <t xml:space="preserve">Produits constatés d'avance </t>
  </si>
  <si>
    <t xml:space="preserve">Passifs des entités non significatives (IV) </t>
  </si>
  <si>
    <t xml:space="preserve">PRODUITS D'EXPLOITATION  </t>
  </si>
  <si>
    <t xml:space="preserve">Cotisations des adhérents </t>
  </si>
  <si>
    <t xml:space="preserve">Cotisations des élus </t>
  </si>
  <si>
    <t xml:space="preserve">Aides publiques </t>
  </si>
  <si>
    <t xml:space="preserve">Aide publique 1ère fraction </t>
  </si>
  <si>
    <t xml:space="preserve">Aide publique 2ème fraction </t>
  </si>
  <si>
    <t xml:space="preserve">Autres aides publiques </t>
  </si>
  <si>
    <t xml:space="preserve">Dons de personne physique </t>
  </si>
  <si>
    <t xml:space="preserve">Dévolutions de l'excédent des comptes de campagne </t>
  </si>
  <si>
    <t xml:space="preserve">Dévolutions de partis ou groupements politiques </t>
  </si>
  <si>
    <t xml:space="preserve">Contributions financières de partis ou groupements politiques </t>
  </si>
  <si>
    <t xml:space="preserve">Prestations de services (manifestations et colloques) </t>
  </si>
  <si>
    <t xml:space="preserve">Prestations de services aux candidats </t>
  </si>
  <si>
    <t xml:space="preserve">Reprises sur amortissements, dépréciations, provisions et transferts de charges </t>
  </si>
  <si>
    <t xml:space="preserve">Ventes de marchandises, production vendue (biens et services), production stockée et production immobilisée </t>
  </si>
  <si>
    <t xml:space="preserve">Produits des entités non significatives </t>
  </si>
  <si>
    <t xml:space="preserve">Autres produits </t>
  </si>
  <si>
    <t xml:space="preserve">CHARGES D'EXPLOITATION </t>
  </si>
  <si>
    <t xml:space="preserve">Contributions aux candidats </t>
  </si>
  <si>
    <t xml:space="preserve">Contributions versées aux candidats </t>
  </si>
  <si>
    <t xml:space="preserve">Prises en charge de dépenses électorales </t>
  </si>
  <si>
    <t xml:space="preserve">Autres contributions à des entités hors périmètre </t>
  </si>
  <si>
    <t xml:space="preserve">Contributions à des partis ou groupement politiques </t>
  </si>
  <si>
    <t xml:space="preserve">Contributions à des organisations territoriales ou spécialisées du parti </t>
  </si>
  <si>
    <t xml:space="preserve">Contributions à d'autres organismes </t>
  </si>
  <si>
    <t xml:space="preserve">Achats de marchandises et variation de stocks </t>
  </si>
  <si>
    <t xml:space="preserve">Propagande et communication </t>
  </si>
  <si>
    <t xml:space="preserve">Congrès, manifestations et universités </t>
  </si>
  <si>
    <t xml:space="preserve">Communication (presse, publications, télévisions, publicité, sites internet, réseaux sociaux) </t>
  </si>
  <si>
    <t xml:space="preserve">Autres achats et charges externes </t>
  </si>
  <si>
    <t xml:space="preserve">Locations, redevances de crédit-bail et charges locatives </t>
  </si>
  <si>
    <t xml:space="preserve">Déplacements, missions et réceptions </t>
  </si>
  <si>
    <t xml:space="preserve">Honoraires </t>
  </si>
  <si>
    <t xml:space="preserve">Personnels extérieurs </t>
  </si>
  <si>
    <t xml:space="preserve">Autres achats et autres charges externes </t>
  </si>
  <si>
    <t xml:space="preserve">Impôts et taxes </t>
  </si>
  <si>
    <t xml:space="preserve">Salaires et traitements </t>
  </si>
  <si>
    <t xml:space="preserve">Charges sociales </t>
  </si>
  <si>
    <t xml:space="preserve">Dotations aux amortissements et dépréciations sur immobilisations </t>
  </si>
  <si>
    <t xml:space="preserve">Dotations aux dépréciations sur actif circulant </t>
  </si>
  <si>
    <t xml:space="preserve">Dotations aux provisions </t>
  </si>
  <si>
    <t xml:space="preserve">Charges des entités non significatives </t>
  </si>
  <si>
    <t xml:space="preserve">Autres charges </t>
  </si>
  <si>
    <t xml:space="preserve">PRODUITS FINANCIERS </t>
  </si>
  <si>
    <t xml:space="preserve">Produits de participation </t>
  </si>
  <si>
    <t xml:space="preserve">Produits des autres immobilisations financières </t>
  </si>
  <si>
    <t xml:space="preserve">Autres intérêts et produits assimilés </t>
  </si>
  <si>
    <t xml:space="preserve">Produits nets sur cessions de valeurs mobilières de placement </t>
  </si>
  <si>
    <t xml:space="preserve">CHARGES FINANCIERES  </t>
  </si>
  <si>
    <t xml:space="preserve">Intérêts et charges assimilées </t>
  </si>
  <si>
    <t xml:space="preserve">Charges nettes sur cessions de valeurs mobilières de placement </t>
  </si>
  <si>
    <t xml:space="preserve">PRODUITS EXCEPTIONNELS  </t>
  </si>
  <si>
    <t xml:space="preserve">PE sur opérations de gestion </t>
  </si>
  <si>
    <t xml:space="preserve">PE sur opérations en capital </t>
  </si>
  <si>
    <t xml:space="preserve">CHARGES EXCEPTIONNELLES : </t>
  </si>
  <si>
    <t xml:space="preserve">CE sur opérations de gestion </t>
  </si>
  <si>
    <t xml:space="preserve">CE sur opérations en capital </t>
  </si>
  <si>
    <t xml:space="preserve">Impôts sur les bénéfices (VII) </t>
  </si>
  <si>
    <t xml:space="preserve">Dotations aux amortissements des écarts d'acquisition (VIII) </t>
  </si>
  <si>
    <t xml:space="preserve">Intérêts des tiers (IX) </t>
  </si>
  <si>
    <t xml:space="preserve">EXCEDENT OU DEFICIT D'ENSEMBLE </t>
  </si>
  <si>
    <t xml:space="preserve">Écarts d'acquisition (brut) </t>
  </si>
  <si>
    <t xml:space="preserve">Écarts d'acquisition (amortissements et dépréciations) </t>
  </si>
  <si>
    <t xml:space="preserve">Immobilisations incorporelles (brut) </t>
  </si>
  <si>
    <t xml:space="preserve">Immobilisations incorporelles (amortissements et dépréciations) </t>
  </si>
  <si>
    <t xml:space="preserve">Terrains et constructions (brut) </t>
  </si>
  <si>
    <t xml:space="preserve">Terrains et constructions (amortissements et dépréciations) </t>
  </si>
  <si>
    <t xml:space="preserve">Autres immobilisations corporelles (brut) </t>
  </si>
  <si>
    <t xml:space="preserve">Autres immobilisations corporelles (amortissements et dépréciations) </t>
  </si>
  <si>
    <t xml:space="preserve">Participations et créances rattachées (brut) </t>
  </si>
  <si>
    <t xml:space="preserve">Participations et créances rattachées (amortissements et dépréciations) </t>
  </si>
  <si>
    <t xml:space="preserve">Autres titres immobilisés (brut) </t>
  </si>
  <si>
    <t xml:space="preserve">Autres titres immobilisés (amortissements et dépréciations) </t>
  </si>
  <si>
    <t xml:space="preserve">Prêts à des partis ou groupements politiques (brut) </t>
  </si>
  <si>
    <t xml:space="preserve">Prêts à des partis ou groupements politiques (amortissements et dépréciations) </t>
  </si>
  <si>
    <t xml:space="preserve">Prêts aux candidats (brut) </t>
  </si>
  <si>
    <t xml:space="preserve">Prêts aux candidats (amortissements et dépréciations) </t>
  </si>
  <si>
    <t xml:space="preserve">Prêts aux organisations territoriales ou spécialisées du parti (brut) </t>
  </si>
  <si>
    <t xml:space="preserve">Prêts aux organisations territoriales ou spécialisées du parti (amortissements et dépréciations) </t>
  </si>
  <si>
    <t xml:space="preserve">Prêts à d'autres organismes (brut) </t>
  </si>
  <si>
    <t xml:space="preserve">Prêts à d'autres organismes (amortissements et dépréciations) </t>
  </si>
  <si>
    <t xml:space="preserve">Autres prêts (brut) </t>
  </si>
  <si>
    <t xml:space="preserve">Autres prêts (amortissements et dépréciations) </t>
  </si>
  <si>
    <t xml:space="preserve">Autres immobilisations financières (brut) </t>
  </si>
  <si>
    <t xml:space="preserve">Autres immobilisations financières (amortissements et dépréciations) </t>
  </si>
  <si>
    <t xml:space="preserve">Stocks et en-cours (brut) </t>
  </si>
  <si>
    <t xml:space="preserve">Stocks et en-cours (amortissements et dépréciations) </t>
  </si>
  <si>
    <t xml:space="preserve">Avances et acomptes versés sur commande (brut) </t>
  </si>
  <si>
    <t xml:space="preserve">Avances et acomptes versés sur commande (amortissements et dépréciations) </t>
  </si>
  <si>
    <t xml:space="preserve">Créances clients et comptes rattachés (brut) </t>
  </si>
  <si>
    <t xml:space="preserve">Créances clients et comptes rattachés (amortissements et dépréciations) </t>
  </si>
  <si>
    <t xml:space="preserve">Créances auprès de partis ou groupements politiques (brut) </t>
  </si>
  <si>
    <t xml:space="preserve">Créances auprès de partis ou groupements politiques (amortissements et dépréciations) </t>
  </si>
  <si>
    <t xml:space="preserve">Autres créances (brut) </t>
  </si>
  <si>
    <t xml:space="preserve">Autres créances (amortissements et dépréciations) </t>
  </si>
  <si>
    <t xml:space="preserve">Valeurs mobilières de placement (brut) </t>
  </si>
  <si>
    <t xml:space="preserve">Valeurs mobilières de placement (amortissements et dépréciations) </t>
  </si>
  <si>
    <t xml:space="preserve">Disponibilités (brut) </t>
  </si>
  <si>
    <t xml:space="preserve">Charges constatées d'avance (brut) </t>
  </si>
  <si>
    <t xml:space="preserve">Actifs des entités non significatives (III) (brut) </t>
  </si>
  <si>
    <t xml:space="preserve">Actifs des entités non significatives (III) (amortissements et dépréciations) </t>
  </si>
  <si>
    <t xml:space="preserve">Intérêt des tiers </t>
  </si>
  <si>
    <t xml:space="preserve">Emprunts et dettes auprès d'établissement de crédit </t>
  </si>
  <si>
    <t xml:space="preserve">Emprunts et dettes auprès de personnes physiques à taux préférentiel </t>
  </si>
  <si>
    <t xml:space="preserve">Autres emprunts et dettes auprès de personnes physiques </t>
  </si>
  <si>
    <t xml:space="preserve">Dettes envers les organisations territoriales et spécialisées </t>
  </si>
  <si>
    <t xml:space="preserve">Aide publique 2nde fraction </t>
  </si>
  <si>
    <t xml:space="preserve">Reprise sur amortissements, dépréciations, provisions et transferts de charges </t>
  </si>
  <si>
    <t xml:space="preserve">Ventes de marchandises, productions vendue (biens et services), production stockée et production immobilisée </t>
  </si>
  <si>
    <t xml:space="preserve">Contributions à des partis ou groupements politiques </t>
  </si>
  <si>
    <t xml:space="preserve">Congrès, manifestation et université </t>
  </si>
  <si>
    <t xml:space="preserve">Écarts d'acquisition (net) </t>
  </si>
  <si>
    <t xml:space="preserve">Immobilisations incorporelles (net) </t>
  </si>
  <si>
    <t xml:space="preserve">Terrains et constructions (net) </t>
  </si>
  <si>
    <t xml:space="preserve">Autres immobilisations corporelles (net) </t>
  </si>
  <si>
    <t xml:space="preserve">Participations et créances rattachées (net) </t>
  </si>
  <si>
    <t xml:space="preserve">Autres titres immobilisés (net) </t>
  </si>
  <si>
    <t xml:space="preserve">Prêts à des partis ou groupements politiques (net) </t>
  </si>
  <si>
    <t xml:space="preserve">Prêts aux candidats (net) </t>
  </si>
  <si>
    <t xml:space="preserve">Prêts aux organisations territoriales ou spécialisées du parti (net) </t>
  </si>
  <si>
    <t xml:space="preserve">Prêts à d'autres organismes (net) </t>
  </si>
  <si>
    <t xml:space="preserve">Autres prêts (net) </t>
  </si>
  <si>
    <t xml:space="preserve">Autres immobilisations financières (net) </t>
  </si>
  <si>
    <t xml:space="preserve">Stocks et en-cours (net) </t>
  </si>
  <si>
    <t xml:space="preserve">Avances et acomptes versés sur commande (net) </t>
  </si>
  <si>
    <t xml:space="preserve">Créances clients et comptes rattachés (net) </t>
  </si>
  <si>
    <t xml:space="preserve">Créances auprès de partis ou groupements politiques (net) </t>
  </si>
  <si>
    <t xml:space="preserve">Autres créances (net) </t>
  </si>
  <si>
    <t xml:space="preserve">Valeurs mobilières de placement (net) </t>
  </si>
  <si>
    <t xml:space="preserve">Disponibilités (amortissements et dépréciations) </t>
  </si>
  <si>
    <t xml:space="preserve">Disponibilités (net) </t>
  </si>
  <si>
    <t xml:space="preserve">Charges constatées d'avance (amortissements et dépréciations) </t>
  </si>
  <si>
    <t xml:space="preserve">Charges constatées d'avance (net) </t>
  </si>
  <si>
    <t xml:space="preserve">ACTIF </t>
  </si>
  <si>
    <t>Exercice  2017</t>
  </si>
  <si>
    <t xml:space="preserve">Brut </t>
  </si>
  <si>
    <t xml:space="preserve">Amortissements et dépréciations 
(à déduire) </t>
  </si>
  <si>
    <t xml:space="preserve">Net </t>
  </si>
  <si>
    <t xml:space="preserve">Total I </t>
  </si>
  <si>
    <t xml:space="preserve">Total II </t>
  </si>
  <si>
    <t xml:space="preserve">TOTAL GENERAL (I + II+III) </t>
  </si>
  <si>
    <t>Contrôle Bilan</t>
  </si>
  <si>
    <t xml:space="preserve">PASSIF </t>
  </si>
  <si>
    <t>Exercice  2018</t>
  </si>
  <si>
    <t xml:space="preserve">DETTES </t>
  </si>
  <si>
    <t xml:space="preserve">Emprunts </t>
  </si>
  <si>
    <t xml:space="preserve">Total III </t>
  </si>
  <si>
    <t xml:space="preserve">TOTAL GENERAL (I + II + III+IV) </t>
  </si>
  <si>
    <t xml:space="preserve">COMPTE DE RESULTAT </t>
  </si>
  <si>
    <t xml:space="preserve">1. RESULTAT DES ACTIVITES (I -II) </t>
  </si>
  <si>
    <t xml:space="preserve">Total IV </t>
  </si>
  <si>
    <t xml:space="preserve">2. RESULTAT FINANCIER (III - IV) </t>
  </si>
  <si>
    <t xml:space="preserve">3. RESULTAT COURANT (I - II + III - IV) </t>
  </si>
  <si>
    <t xml:space="preserve">Total V </t>
  </si>
  <si>
    <t xml:space="preserve">Total VI </t>
  </si>
  <si>
    <t xml:space="preserve">4. RESULTAT EXCEPTIONNEL (V - VI) </t>
  </si>
  <si>
    <t xml:space="preserve">Total des produits (I + III + V) </t>
  </si>
  <si>
    <t xml:space="preserve">Total des charges (II + IV + VI + VII + VIII + IX) </t>
  </si>
  <si>
    <t>Contröle compte de résultat</t>
  </si>
  <si>
    <t xml:space="preserve">Reprises sur provisions, dépréciations et transferts de charge fin. </t>
  </si>
  <si>
    <t xml:space="preserve">Dotations aux amortissements, aux dépréciations et aux provisions fin. </t>
  </si>
  <si>
    <t xml:space="preserve">Dotations aux amortissements, aux dépréciations et aux provisions excep. </t>
  </si>
  <si>
    <t xml:space="preserve">Reprise sur provisions, dépréciations et transferts de charges excep. </t>
  </si>
  <si>
    <t xml:space="preserve">Reprises sur provisions, dépréciations et transferts de charges excep. </t>
  </si>
  <si>
    <t>Exercice N</t>
  </si>
  <si>
    <t>Exercice N-1</t>
  </si>
  <si>
    <t>0.00</t>
  </si>
  <si>
    <t>Droit au Coeur avec Hervé Mariton</t>
  </si>
  <si>
    <t>5 rue Paul Pons</t>
  </si>
  <si>
    <t>CREST</t>
  </si>
  <si>
    <t>contact@droit-au-coeur.fr</t>
  </si>
  <si>
    <t>Quartier Guillaumont</t>
  </si>
  <si>
    <t>mariton.herve@gmail.com</t>
  </si>
  <si>
    <t>Caryl FRAUD</t>
  </si>
  <si>
    <t>La Lozière</t>
  </si>
  <si>
    <t>cfraud@yahoo.fr</t>
  </si>
  <si>
    <t>Audit Dauphiné</t>
  </si>
  <si>
    <t>95 Chemin des Huguenots</t>
  </si>
  <si>
    <t>0670253703</t>
  </si>
  <si>
    <t>VALENCE</t>
  </si>
  <si>
    <t>JOEL.FRAISSE@sofidec.com</t>
  </si>
  <si>
    <t xml:space="preserve">BBM &amp; Associés </t>
  </si>
  <si>
    <t>Joel FRAISSE</t>
  </si>
  <si>
    <t>Eric VIEUX-MELCHIOR</t>
  </si>
  <si>
    <t>4, rue Paul Valérien Perrin</t>
  </si>
  <si>
    <t>38170</t>
  </si>
  <si>
    <t>Seyssinet</t>
  </si>
  <si>
    <t>0476484849</t>
  </si>
  <si>
    <t>eric.vieux-melchior@bbmti.com</t>
  </si>
  <si>
    <t>Hervé MARITON</t>
  </si>
  <si>
    <t>DACHM</t>
  </si>
  <si>
    <t xml:space="preserve"> 5 rue PaulPons 26400 CREST</t>
  </si>
  <si>
    <t>Les comptes d’ensemble sont constitués: 
*des comptes du parti politique;
*des comptes du mandataire désigné en application de l’article 11 de la loi n°88-227 du 11 mars 1988 .</t>
  </si>
  <si>
    <r>
      <t>Modalités de comptabilisation retenues pour les dons et les cotisations (art. 435-14)</t>
    </r>
    <r>
      <rPr>
        <b/>
        <sz val="11"/>
        <rFont val="Calibri"/>
        <family val="2"/>
        <scheme val="minor"/>
      </rPr>
      <t xml:space="preserve"> </t>
    </r>
    <r>
      <rPr>
        <b/>
        <i/>
        <sz val="14"/>
        <color theme="0" tint="-0.499984740745262"/>
        <rFont val="Calibri"/>
        <scheme val="minor"/>
      </rPr>
      <t>Les cotisations des adhérents et les dons de personnes physiques  sont comptabilisés en produits lors de leur encaissement effectif.</t>
    </r>
  </si>
  <si>
    <t>DACHM a une dette de loyer de 1750 euros au 31/12/2018.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</si>
</sst>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_€"/>
    <numFmt numFmtId="165" formatCode="#,##0.00;[Red]\-#,##0.00"/>
  </numFmts>
  <fonts count="47" x14ac:knownFonts="1">
    <font>
      <sz val="10"/>
      <name val="Arial"/>
      <family val="2"/>
    </font>
    <font>
      <sz val="12"/>
      <color theme="1"/>
      <name val="Calibri"/>
      <family val="2"/>
      <scheme val="minor"/>
    </font>
    <font>
      <sz val="11"/>
      <color theme="1"/>
      <name val="Calibri"/>
      <family val="2"/>
      <scheme val="minor"/>
    </font>
    <font>
      <b/>
      <sz val="10"/>
      <name val="Arial"/>
      <family val="2"/>
    </font>
    <font>
      <b/>
      <sz val="16"/>
      <name val="Arial"/>
      <family val="2"/>
    </font>
    <font>
      <b/>
      <sz val="14"/>
      <name val="Arial"/>
      <family val="2"/>
    </font>
    <font>
      <sz val="12"/>
      <name val="Arial"/>
      <family val="2"/>
    </font>
    <font>
      <b/>
      <i/>
      <sz val="14"/>
      <name val="Arial"/>
      <family val="2"/>
    </font>
    <font>
      <i/>
      <sz val="12"/>
      <name val="Arial"/>
      <family val="2"/>
    </font>
    <font>
      <i/>
      <sz val="10"/>
      <color indexed="54"/>
      <name val="Arial"/>
      <family val="2"/>
    </font>
    <font>
      <i/>
      <sz val="10"/>
      <color indexed="23"/>
      <name val="Arial"/>
      <family val="2"/>
    </font>
    <font>
      <sz val="10"/>
      <name val="Arial"/>
      <family val="2"/>
    </font>
    <font>
      <b/>
      <sz val="11"/>
      <name val="Calibri"/>
      <family val="2"/>
      <scheme val="minor"/>
    </font>
    <font>
      <i/>
      <sz val="11"/>
      <color indexed="23"/>
      <name val="Calibri"/>
      <family val="2"/>
      <scheme val="minor"/>
    </font>
    <font>
      <b/>
      <sz val="10"/>
      <color theme="1"/>
      <name val="Arial"/>
      <family val="2"/>
    </font>
    <font>
      <sz val="20"/>
      <name val="Arial"/>
      <family val="2"/>
    </font>
    <font>
      <b/>
      <sz val="12"/>
      <color rgb="FF000000"/>
      <name val="Arial"/>
      <family val="2"/>
    </font>
    <font>
      <sz val="10"/>
      <color rgb="FF000000"/>
      <name val="Arial"/>
      <family val="2"/>
    </font>
    <font>
      <b/>
      <sz val="11"/>
      <color theme="0"/>
      <name val="Calibri"/>
      <family val="2"/>
      <scheme val="minor"/>
    </font>
    <font>
      <b/>
      <sz val="11"/>
      <color theme="1"/>
      <name val="Calibri"/>
      <family val="2"/>
      <scheme val="minor"/>
    </font>
    <font>
      <sz val="11"/>
      <color theme="0"/>
      <name val="Calibri"/>
      <family val="2"/>
      <scheme val="minor"/>
    </font>
    <font>
      <i/>
      <sz val="10"/>
      <name val="Arial"/>
      <family val="2"/>
    </font>
    <font>
      <sz val="11"/>
      <color theme="1"/>
      <name val="Arial"/>
      <family val="2"/>
    </font>
    <font>
      <b/>
      <i/>
      <sz val="11"/>
      <color rgb="FF000000"/>
      <name val="Calibri"/>
      <family val="2"/>
    </font>
    <font>
      <sz val="11"/>
      <name val="Calibri"/>
      <family val="2"/>
    </font>
    <font>
      <sz val="11"/>
      <color rgb="FF000000"/>
      <name val="Calibri"/>
      <family val="2"/>
    </font>
    <font>
      <b/>
      <sz val="11"/>
      <color rgb="FF000000"/>
      <name val="Calibri"/>
      <family val="2"/>
    </font>
    <font>
      <b/>
      <i/>
      <sz val="11"/>
      <name val="Calibri"/>
      <family val="2"/>
    </font>
    <font>
      <b/>
      <sz val="12"/>
      <color rgb="FF000000"/>
      <name val="Calibri"/>
      <family val="2"/>
    </font>
    <font>
      <sz val="8"/>
      <color theme="1"/>
      <name val="Arial"/>
      <family val="2"/>
    </font>
    <font>
      <b/>
      <sz val="8"/>
      <color theme="1"/>
      <name val="Arial"/>
      <family val="2"/>
    </font>
    <font>
      <b/>
      <sz val="16"/>
      <color theme="1"/>
      <name val="Calibri"/>
      <family val="2"/>
      <scheme val="minor"/>
    </font>
    <font>
      <sz val="12"/>
      <color theme="1"/>
      <name val="Calibri"/>
      <family val="2"/>
      <scheme val="minor"/>
    </font>
    <font>
      <sz val="11"/>
      <color theme="0"/>
      <name val="Calibri"/>
      <family val="2"/>
    </font>
    <font>
      <sz val="11"/>
      <name val="Calibri"/>
      <family val="2"/>
      <scheme val="minor"/>
    </font>
    <font>
      <b/>
      <sz val="11"/>
      <name val="Calibri"/>
      <family val="2"/>
    </font>
    <font>
      <b/>
      <sz val="11"/>
      <color theme="0"/>
      <name val="Calibri"/>
      <family val="2"/>
    </font>
    <font>
      <i/>
      <sz val="9"/>
      <name val="Arial"/>
      <family val="2"/>
    </font>
    <font>
      <b/>
      <sz val="16"/>
      <color rgb="FF000000"/>
      <name val="Calibri"/>
      <family val="2"/>
    </font>
    <font>
      <b/>
      <i/>
      <sz val="11"/>
      <color theme="0"/>
      <name val="Calibri"/>
      <family val="2"/>
    </font>
    <font>
      <b/>
      <sz val="14"/>
      <color rgb="FF000000"/>
      <name val="Calibri"/>
      <family val="2"/>
    </font>
    <font>
      <b/>
      <sz val="12"/>
      <color theme="1"/>
      <name val="Calibri"/>
      <family val="2"/>
      <scheme val="minor"/>
    </font>
    <font>
      <sz val="10"/>
      <name val="Helv"/>
    </font>
    <font>
      <u/>
      <sz val="10"/>
      <color theme="10"/>
      <name val="Arial"/>
      <family val="2"/>
    </font>
    <font>
      <u/>
      <sz val="10"/>
      <color theme="11"/>
      <name val="Arial"/>
      <family val="2"/>
    </font>
    <font>
      <sz val="8"/>
      <name val="Arial"/>
      <family val="2"/>
    </font>
    <font>
      <b/>
      <i/>
      <sz val="14"/>
      <color theme="0" tint="-0.499984740745262"/>
      <name val="Calibri"/>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99"/>
        <bgColor rgb="FFFFFF99"/>
      </patternFill>
    </fill>
    <fill>
      <patternFill patternType="solid">
        <fgColor theme="0" tint="-0.34998626667073579"/>
        <bgColor indexed="64"/>
      </patternFill>
    </fill>
    <fill>
      <patternFill patternType="lightUp">
        <bgColor theme="0" tint="-0.14999847407452621"/>
      </patternFill>
    </fill>
    <fill>
      <patternFill patternType="solid">
        <fgColor rgb="FFFF0000"/>
        <bgColor indexed="64"/>
      </patternFill>
    </fill>
  </fills>
  <borders count="93">
    <border>
      <left/>
      <right/>
      <top/>
      <bottom/>
      <diagonal/>
    </border>
    <border>
      <left style="hair">
        <color indexed="8"/>
      </left>
      <right style="hair">
        <color indexed="8"/>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medium">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top style="hair">
        <color indexed="8"/>
      </top>
      <bottom style="medium">
        <color indexed="8"/>
      </bottom>
      <diagonal/>
    </border>
    <border>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hair">
        <color indexed="8"/>
      </left>
      <right/>
      <top style="hair">
        <color indexed="8"/>
      </top>
      <bottom/>
      <diagonal/>
    </border>
    <border>
      <left/>
      <right/>
      <top style="hair">
        <color indexed="8"/>
      </top>
      <bottom/>
      <diagonal/>
    </border>
    <border>
      <left/>
      <right style="hair">
        <color indexed="8"/>
      </right>
      <top style="hair">
        <color indexed="8"/>
      </top>
      <bottom/>
      <diagonal/>
    </border>
    <border>
      <left/>
      <right/>
      <top/>
      <bottom style="hair">
        <color indexed="8"/>
      </bottom>
      <diagonal/>
    </border>
    <border>
      <left style="medium">
        <color indexed="8"/>
      </left>
      <right/>
      <top style="hair">
        <color indexed="8"/>
      </top>
      <bottom/>
      <diagonal/>
    </border>
    <border>
      <left/>
      <right style="thin">
        <color indexed="8"/>
      </right>
      <top style="hair">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hair">
        <color indexed="8"/>
      </left>
      <right style="thin">
        <color indexed="8"/>
      </right>
      <top style="hair">
        <color indexed="8"/>
      </top>
      <bottom style="thin">
        <color theme="1"/>
      </bottom>
      <diagonal/>
    </border>
    <border>
      <left/>
      <right/>
      <top style="hair">
        <color indexed="8"/>
      </top>
      <bottom style="thin">
        <color theme="1"/>
      </bottom>
      <diagonal/>
    </border>
    <border>
      <left/>
      <right/>
      <top/>
      <bottom style="thin">
        <color theme="1"/>
      </bottom>
      <diagonal/>
    </border>
    <border>
      <left/>
      <right style="thin">
        <color indexed="8"/>
      </right>
      <top/>
      <bottom style="thin">
        <color theme="1"/>
      </bottom>
      <diagonal/>
    </border>
    <border>
      <left style="thin">
        <color auto="1"/>
      </left>
      <right/>
      <top/>
      <bottom style="thin">
        <color theme="1"/>
      </bottom>
      <diagonal/>
    </border>
    <border>
      <left style="medium">
        <color indexed="8"/>
      </left>
      <right/>
      <top style="hair">
        <color indexed="8"/>
      </top>
      <bottom style="thin">
        <color theme="1"/>
      </bottom>
      <diagonal/>
    </border>
    <border>
      <left/>
      <right style="hair">
        <color indexed="8"/>
      </right>
      <top style="hair">
        <color indexed="8"/>
      </top>
      <bottom style="thin">
        <color theme="1"/>
      </bottom>
      <diagonal/>
    </border>
    <border>
      <left/>
      <right style="medium">
        <color indexed="8"/>
      </right>
      <top style="medium">
        <color indexed="8"/>
      </top>
      <bottom style="thin">
        <color indexed="8"/>
      </bottom>
      <diagonal/>
    </border>
    <border>
      <left style="medium">
        <color indexed="8"/>
      </left>
      <right/>
      <top/>
      <bottom style="hair">
        <color indexed="8"/>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medium">
        <color indexed="8"/>
      </right>
      <top style="thin">
        <color indexed="8"/>
      </top>
      <bottom style="thin">
        <color indexed="8"/>
      </bottom>
      <diagonal/>
    </border>
    <border>
      <left/>
      <right style="thin">
        <color indexed="8"/>
      </right>
      <top/>
      <bottom style="hair">
        <color indexed="8"/>
      </bottom>
      <diagonal/>
    </border>
    <border>
      <left style="thin">
        <color theme="1"/>
      </left>
      <right/>
      <top/>
      <bottom style="thin">
        <color theme="1"/>
      </bottom>
      <diagonal/>
    </border>
    <border>
      <left/>
      <right style="thin">
        <color theme="1"/>
      </right>
      <top/>
      <bottom style="thin">
        <color theme="1"/>
      </bottom>
      <diagonal/>
    </border>
    <border>
      <left style="medium">
        <color indexed="8"/>
      </left>
      <right/>
      <top style="hair">
        <color indexed="8"/>
      </top>
      <bottom style="medium">
        <color theme="1"/>
      </bottom>
      <diagonal/>
    </border>
    <border>
      <left/>
      <right/>
      <top style="hair">
        <color indexed="8"/>
      </top>
      <bottom style="medium">
        <color theme="1"/>
      </bottom>
      <diagonal/>
    </border>
    <border>
      <left/>
      <right style="hair">
        <color indexed="8"/>
      </right>
      <top style="hair">
        <color indexed="8"/>
      </top>
      <bottom style="medium">
        <color theme="1"/>
      </bottom>
      <diagonal/>
    </border>
    <border>
      <left/>
      <right style="thin">
        <color indexed="8"/>
      </right>
      <top style="hair">
        <color indexed="8"/>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theme="1"/>
      </left>
      <right/>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style="thin">
        <color auto="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thin">
        <color theme="1"/>
      </right>
      <top style="thin">
        <color auto="1"/>
      </top>
      <bottom/>
      <diagonal/>
    </border>
    <border>
      <left style="medium">
        <color theme="1"/>
      </left>
      <right/>
      <top/>
      <bottom style="thin">
        <color auto="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s>
  <cellStyleXfs count="22">
    <xf numFmtId="0" fontId="0" fillId="0" borderId="0"/>
    <xf numFmtId="0" fontId="11" fillId="0" borderId="0"/>
    <xf numFmtId="0" fontId="22" fillId="0" borderId="0"/>
    <xf numFmtId="0" fontId="2" fillId="0" borderId="0"/>
    <xf numFmtId="0" fontId="2" fillId="0" borderId="0"/>
    <xf numFmtId="165" fontId="42" fillId="0" borderId="0" applyFont="0" applyFill="0" applyBorder="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cellStyleXfs>
  <cellXfs count="324">
    <xf numFmtId="0" fontId="0" fillId="0" borderId="0" xfId="0"/>
    <xf numFmtId="0" fontId="0" fillId="0" borderId="0" xfId="0" applyAlignment="1">
      <alignment vertical="center" wrapText="1"/>
    </xf>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vertical="center"/>
    </xf>
    <xf numFmtId="0" fontId="3" fillId="0" borderId="0" xfId="0" applyFont="1"/>
    <xf numFmtId="0" fontId="0" fillId="0" borderId="0" xfId="0" applyAlignment="1">
      <alignment vertical="top" wrapText="1"/>
    </xf>
    <xf numFmtId="0" fontId="3"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0" fillId="0" borderId="1" xfId="0" applyBorder="1"/>
    <xf numFmtId="0" fontId="0" fillId="0" borderId="0" xfId="0" applyAlignment="1">
      <alignment horizontal="center"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49" fontId="3" fillId="0" borderId="0" xfId="0" applyNumberFormat="1" applyFont="1" applyAlignment="1">
      <alignment vertical="center" wrapText="1"/>
    </xf>
    <xf numFmtId="0" fontId="3" fillId="0" borderId="19" xfId="0" applyFont="1" applyBorder="1"/>
    <xf numFmtId="0" fontId="3" fillId="0" borderId="0" xfId="0" applyFont="1" applyAlignment="1">
      <alignment vertical="center"/>
    </xf>
    <xf numFmtId="0" fontId="3" fillId="0" borderId="19"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27" xfId="0" applyBorder="1" applyAlignment="1">
      <alignment vertical="center" wrapText="1"/>
    </xf>
    <xf numFmtId="0" fontId="0" fillId="0" borderId="24"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43"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3" fillId="0" borderId="0" xfId="0" applyFont="1" applyAlignment="1">
      <alignment horizontal="left" vertical="center"/>
    </xf>
    <xf numFmtId="0" fontId="3" fillId="0" borderId="51" xfId="0" applyFont="1" applyBorder="1" applyAlignment="1">
      <alignment horizontal="center" vertical="center" wrapText="1"/>
    </xf>
    <xf numFmtId="0" fontId="15" fillId="3" borderId="41"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1" xfId="0" applyFont="1" applyFill="1" applyBorder="1" applyAlignment="1">
      <alignment horizontal="center" vertical="center" wrapText="1"/>
    </xf>
    <xf numFmtId="0" fontId="0" fillId="3" borderId="55" xfId="0" applyFill="1" applyBorder="1"/>
    <xf numFmtId="0" fontId="0" fillId="3" borderId="54" xfId="0" applyFill="1"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51" xfId="0" applyBorder="1" applyAlignment="1">
      <alignment horizontal="left" vertical="center"/>
    </xf>
    <xf numFmtId="0" fontId="0" fillId="3" borderId="55" xfId="0" applyFill="1" applyBorder="1" applyAlignment="1">
      <alignment horizontal="left" vertical="center"/>
    </xf>
    <xf numFmtId="0" fontId="0" fillId="3" borderId="0" xfId="0" applyFill="1" applyAlignment="1">
      <alignment horizontal="left" vertical="center"/>
    </xf>
    <xf numFmtId="0" fontId="0" fillId="3" borderId="41" xfId="0" applyFill="1" applyBorder="1" applyAlignment="1">
      <alignment horizontal="left" vertical="center"/>
    </xf>
    <xf numFmtId="0" fontId="0" fillId="0" borderId="42" xfId="0" applyBorder="1" applyAlignment="1">
      <alignment horizontal="left" vertical="center"/>
    </xf>
    <xf numFmtId="0" fontId="0" fillId="3" borderId="42" xfId="0" applyFill="1" applyBorder="1" applyAlignment="1">
      <alignment horizontal="left" vertical="center"/>
    </xf>
    <xf numFmtId="0" fontId="0" fillId="0" borderId="51" xfId="0" applyBorder="1" applyAlignment="1">
      <alignment horizontal="left" vertical="center" wrapText="1"/>
    </xf>
    <xf numFmtId="0" fontId="0" fillId="3" borderId="0" xfId="0" applyFill="1" applyAlignment="1">
      <alignment horizontal="left" vertical="center" wrapText="1"/>
    </xf>
    <xf numFmtId="0" fontId="0" fillId="3" borderId="41" xfId="0" applyFill="1" applyBorder="1" applyAlignment="1">
      <alignment horizontal="left" vertical="center" wrapText="1"/>
    </xf>
    <xf numFmtId="0" fontId="0" fillId="3" borderId="52" xfId="0" applyFill="1" applyBorder="1" applyAlignment="1">
      <alignment horizontal="left" vertical="center" wrapText="1"/>
    </xf>
    <xf numFmtId="0" fontId="0" fillId="3" borderId="40" xfId="0" applyFill="1" applyBorder="1" applyAlignment="1">
      <alignment horizontal="left" vertical="center"/>
    </xf>
    <xf numFmtId="0" fontId="0" fillId="3" borderId="53" xfId="0" applyFill="1" applyBorder="1" applyAlignment="1">
      <alignment horizontal="left" vertical="center" wrapText="1"/>
    </xf>
    <xf numFmtId="0" fontId="0" fillId="3" borderId="56" xfId="0" applyFill="1" applyBorder="1" applyAlignment="1">
      <alignment horizontal="left" vertical="center"/>
    </xf>
    <xf numFmtId="0" fontId="0" fillId="3" borderId="57" xfId="0" applyFill="1" applyBorder="1" applyAlignment="1">
      <alignment horizontal="left" vertical="center"/>
    </xf>
    <xf numFmtId="0" fontId="0" fillId="3" borderId="58" xfId="0" applyFill="1" applyBorder="1" applyAlignment="1">
      <alignment horizontal="left" vertical="center"/>
    </xf>
    <xf numFmtId="0" fontId="3" fillId="0" borderId="42" xfId="0" applyFont="1" applyBorder="1" applyAlignment="1">
      <alignment horizontal="center" vertical="center"/>
    </xf>
    <xf numFmtId="0" fontId="15" fillId="3" borderId="59" xfId="0" applyFont="1" applyFill="1" applyBorder="1" applyAlignment="1">
      <alignment horizontal="center" vertical="center"/>
    </xf>
    <xf numFmtId="0" fontId="0" fillId="3" borderId="60" xfId="0" applyFill="1" applyBorder="1"/>
    <xf numFmtId="0" fontId="5" fillId="3" borderId="62" xfId="0" applyFont="1" applyFill="1" applyBorder="1"/>
    <xf numFmtId="0" fontId="15" fillId="3" borderId="63" xfId="0" applyFont="1" applyFill="1" applyBorder="1" applyAlignment="1">
      <alignment vertical="center"/>
    </xf>
    <xf numFmtId="0" fontId="15" fillId="3" borderId="54" xfId="0" applyFont="1" applyFill="1" applyBorder="1" applyAlignment="1">
      <alignment horizontal="center" vertical="center"/>
    </xf>
    <xf numFmtId="0" fontId="0" fillId="3" borderId="64" xfId="0" applyFill="1" applyBorder="1" applyAlignment="1">
      <alignment horizontal="left" vertical="center"/>
    </xf>
    <xf numFmtId="0" fontId="0" fillId="0" borderId="51" xfId="0" applyBorder="1" applyAlignment="1">
      <alignment horizontal="center"/>
    </xf>
    <xf numFmtId="0" fontId="0" fillId="0" borderId="51" xfId="0" applyBorder="1" applyAlignment="1">
      <alignment horizontal="center" vertical="center" wrapText="1"/>
    </xf>
    <xf numFmtId="0" fontId="0" fillId="3" borderId="0" xfId="0" applyFill="1"/>
    <xf numFmtId="0" fontId="0" fillId="3" borderId="0" xfId="0" applyFill="1" applyAlignment="1">
      <alignment horizontal="center" vertical="center" wrapText="1"/>
    </xf>
    <xf numFmtId="0" fontId="0" fillId="3" borderId="0" xfId="0" applyFill="1" applyAlignment="1">
      <alignment vertical="center" wrapText="1"/>
    </xf>
    <xf numFmtId="0" fontId="0" fillId="0" borderId="51" xfId="0" applyBorder="1" applyAlignment="1">
      <alignment vertical="center" wrapText="1"/>
    </xf>
    <xf numFmtId="0" fontId="3" fillId="0" borderId="51" xfId="0" applyFont="1" applyBorder="1" applyAlignment="1">
      <alignment horizontal="center" vertical="center"/>
    </xf>
    <xf numFmtId="0" fontId="0" fillId="0" borderId="51" xfId="0" applyBorder="1" applyAlignment="1">
      <alignment horizontal="center" vertical="center"/>
    </xf>
    <xf numFmtId="49" fontId="3" fillId="0" borderId="51" xfId="0" applyNumberFormat="1" applyFont="1" applyBorder="1" applyAlignment="1">
      <alignment horizontal="center" vertical="center" wrapText="1"/>
    </xf>
    <xf numFmtId="0" fontId="3" fillId="0" borderId="51" xfId="0" applyFont="1" applyBorder="1" applyAlignment="1">
      <alignment vertical="center" wrapText="1"/>
    </xf>
    <xf numFmtId="0" fontId="0" fillId="0" borderId="51" xfId="0" applyBorder="1"/>
    <xf numFmtId="14" fontId="0" fillId="0" borderId="51" xfId="0" applyNumberFormat="1" applyBorder="1" applyAlignment="1">
      <alignment horizontal="center" vertical="center" wrapText="1"/>
    </xf>
    <xf numFmtId="0" fontId="22" fillId="0" borderId="0" xfId="2"/>
    <xf numFmtId="0" fontId="29" fillId="0" borderId="0" xfId="2" applyFont="1" applyAlignment="1">
      <alignment horizontal="left" vertical="center" wrapText="1"/>
    </xf>
    <xf numFmtId="0" fontId="22" fillId="0" borderId="0" xfId="2" applyAlignment="1">
      <alignment vertical="center" wrapText="1"/>
    </xf>
    <xf numFmtId="0" fontId="30" fillId="0" borderId="0" xfId="2" applyFont="1" applyAlignment="1">
      <alignment horizontal="left" vertical="center" wrapText="1"/>
    </xf>
    <xf numFmtId="0" fontId="29" fillId="0" borderId="0" xfId="2" applyFont="1" applyAlignment="1">
      <alignment vertical="center" wrapText="1"/>
    </xf>
    <xf numFmtId="3" fontId="22" fillId="0" borderId="0" xfId="2" applyNumberFormat="1" applyProtection="1">
      <protection hidden="1"/>
    </xf>
    <xf numFmtId="3" fontId="22" fillId="5" borderId="0" xfId="2" applyNumberFormat="1" applyFill="1" applyProtection="1">
      <protection hidden="1"/>
    </xf>
    <xf numFmtId="0" fontId="2" fillId="0" borderId="0" xfId="4"/>
    <xf numFmtId="0" fontId="19" fillId="6" borderId="73" xfId="4" applyFont="1" applyFill="1" applyBorder="1" applyAlignment="1">
      <alignment horizontal="center" vertical="center"/>
    </xf>
    <xf numFmtId="0" fontId="28" fillId="6" borderId="74" xfId="4" applyFont="1" applyFill="1" applyBorder="1" applyAlignment="1">
      <alignment horizontal="center" vertical="center"/>
    </xf>
    <xf numFmtId="0" fontId="28" fillId="6" borderId="75" xfId="4" applyFont="1" applyFill="1" applyBorder="1" applyAlignment="1">
      <alignment horizontal="center" vertical="center"/>
    </xf>
    <xf numFmtId="0" fontId="2" fillId="0" borderId="0" xfId="4" applyAlignment="1">
      <alignment vertical="center"/>
    </xf>
    <xf numFmtId="0" fontId="19" fillId="6" borderId="69" xfId="4" applyFont="1" applyFill="1" applyBorder="1" applyAlignment="1">
      <alignment horizontal="center" vertical="center"/>
    </xf>
    <xf numFmtId="0" fontId="26" fillId="6" borderId="18" xfId="4" applyFont="1" applyFill="1" applyBorder="1" applyAlignment="1">
      <alignment horizontal="center" vertical="center"/>
    </xf>
    <xf numFmtId="0" fontId="26" fillId="6" borderId="67" xfId="4" applyFont="1" applyFill="1" applyBorder="1" applyAlignment="1">
      <alignment horizontal="center" vertical="center" wrapText="1"/>
    </xf>
    <xf numFmtId="0" fontId="26" fillId="6" borderId="67" xfId="4" applyFont="1" applyFill="1" applyBorder="1" applyAlignment="1">
      <alignment horizontal="center" vertical="center"/>
    </xf>
    <xf numFmtId="0" fontId="26" fillId="6" borderId="77" xfId="4" applyFont="1" applyFill="1" applyBorder="1" applyAlignment="1">
      <alignment horizontal="center" vertical="center"/>
    </xf>
    <xf numFmtId="0" fontId="23" fillId="0" borderId="78" xfId="4" applyFont="1" applyBorder="1" applyAlignment="1">
      <alignment horizontal="left" indent="1"/>
    </xf>
    <xf numFmtId="0" fontId="23" fillId="0" borderId="79" xfId="4" applyFont="1" applyBorder="1" applyAlignment="1">
      <alignment horizontal="left" indent="1"/>
    </xf>
    <xf numFmtId="0" fontId="32" fillId="7" borderId="67" xfId="4" applyFont="1" applyFill="1" applyBorder="1" applyProtection="1">
      <protection hidden="1"/>
    </xf>
    <xf numFmtId="0" fontId="32" fillId="7" borderId="77" xfId="4" applyFont="1" applyFill="1" applyBorder="1" applyProtection="1">
      <protection hidden="1"/>
    </xf>
    <xf numFmtId="0" fontId="24" fillId="0" borderId="80" xfId="4" applyFont="1" applyBorder="1" applyAlignment="1">
      <alignment horizontal="left" indent="2"/>
    </xf>
    <xf numFmtId="0" fontId="33" fillId="0" borderId="0" xfId="4" applyFont="1" applyAlignment="1">
      <alignment horizontal="left" indent="1"/>
    </xf>
    <xf numFmtId="164" fontId="34" fillId="0" borderId="81" xfId="4" applyNumberFormat="1" applyFont="1" applyBorder="1" applyAlignment="1" applyProtection="1">
      <alignment vertical="center"/>
      <protection hidden="1"/>
    </xf>
    <xf numFmtId="164" fontId="34" fillId="0" borderId="0" xfId="4" applyNumberFormat="1" applyFont="1" applyAlignment="1" applyProtection="1">
      <alignment vertical="center"/>
      <protection hidden="1"/>
    </xf>
    <xf numFmtId="164" fontId="34" fillId="0" borderId="82" xfId="4" applyNumberFormat="1" applyFont="1" applyBorder="1" applyAlignment="1" applyProtection="1">
      <alignment vertical="center"/>
      <protection hidden="1"/>
    </xf>
    <xf numFmtId="0" fontId="20" fillId="0" borderId="0" xfId="4" applyFont="1" applyAlignment="1">
      <alignment vertical="center"/>
    </xf>
    <xf numFmtId="0" fontId="25" fillId="0" borderId="80" xfId="4" applyFont="1" applyBorder="1" applyAlignment="1">
      <alignment horizontal="left" indent="2"/>
    </xf>
    <xf numFmtId="164" fontId="34" fillId="0" borderId="68" xfId="4" applyNumberFormat="1" applyFont="1" applyBorder="1" applyAlignment="1" applyProtection="1">
      <alignment vertical="center"/>
      <protection hidden="1"/>
    </xf>
    <xf numFmtId="164" fontId="34" fillId="0" borderId="83" xfId="4" applyNumberFormat="1" applyFont="1" applyBorder="1" applyAlignment="1" applyProtection="1">
      <alignment vertical="center"/>
      <protection hidden="1"/>
    </xf>
    <xf numFmtId="0" fontId="19" fillId="0" borderId="0" xfId="4" applyFont="1" applyAlignment="1">
      <alignment vertical="center"/>
    </xf>
    <xf numFmtId="0" fontId="0" fillId="0" borderId="0" xfId="4" applyFont="1" applyAlignment="1">
      <alignment vertical="center"/>
    </xf>
    <xf numFmtId="0" fontId="25" fillId="0" borderId="80" xfId="4" applyFont="1" applyBorder="1" applyAlignment="1">
      <alignment horizontal="left" indent="3"/>
    </xf>
    <xf numFmtId="0" fontId="24" fillId="0" borderId="80" xfId="4" applyFont="1" applyBorder="1" applyAlignment="1">
      <alignment horizontal="left" indent="3"/>
    </xf>
    <xf numFmtId="0" fontId="25" fillId="0" borderId="80" xfId="4" applyFont="1" applyBorder="1" applyAlignment="1">
      <alignment horizontal="left" indent="4"/>
    </xf>
    <xf numFmtId="0" fontId="25" fillId="0" borderId="80" xfId="4" applyFont="1" applyBorder="1" applyAlignment="1">
      <alignment horizontal="left" vertical="center" indent="2"/>
    </xf>
    <xf numFmtId="0" fontId="33" fillId="0" borderId="0" xfId="4" applyFont="1" applyAlignment="1">
      <alignment horizontal="left" vertical="center" indent="1"/>
    </xf>
    <xf numFmtId="0" fontId="26" fillId="4" borderId="76" xfId="4" applyFont="1" applyFill="1" applyBorder="1" applyAlignment="1">
      <alignment horizontal="left" vertical="center" indent="1"/>
    </xf>
    <xf numFmtId="0" fontId="26" fillId="4" borderId="18" xfId="4" applyFont="1" applyFill="1" applyBorder="1" applyAlignment="1">
      <alignment horizontal="left" vertical="center" indent="1"/>
    </xf>
    <xf numFmtId="164" fontId="26" fillId="4" borderId="16" xfId="4" applyNumberFormat="1" applyFont="1" applyFill="1" applyBorder="1" applyAlignment="1" applyProtection="1">
      <alignment horizontal="right" vertical="center"/>
      <protection hidden="1"/>
    </xf>
    <xf numFmtId="164" fontId="26" fillId="4" borderId="77" xfId="4" applyNumberFormat="1" applyFont="1" applyFill="1" applyBorder="1" applyAlignment="1" applyProtection="1">
      <alignment horizontal="right" vertical="center"/>
      <protection hidden="1"/>
    </xf>
    <xf numFmtId="0" fontId="26" fillId="0" borderId="0" xfId="4" applyFont="1" applyAlignment="1">
      <alignment horizontal="center"/>
    </xf>
    <xf numFmtId="0" fontId="23" fillId="0" borderId="80" xfId="4" applyFont="1" applyBorder="1" applyAlignment="1">
      <alignment horizontal="left" indent="1"/>
    </xf>
    <xf numFmtId="0" fontId="23" fillId="0" borderId="0" xfId="4" applyFont="1" applyAlignment="1">
      <alignment horizontal="left" indent="1"/>
    </xf>
    <xf numFmtId="0" fontId="20" fillId="0" borderId="0" xfId="4" applyFont="1"/>
    <xf numFmtId="0" fontId="33" fillId="0" borderId="0" xfId="4" applyFont="1" applyAlignment="1">
      <alignment horizontal="left" vertical="center"/>
    </xf>
    <xf numFmtId="0" fontId="24" fillId="0" borderId="80" xfId="4" applyFont="1" applyBorder="1" applyAlignment="1">
      <alignment horizontal="left" vertical="center" indent="2"/>
    </xf>
    <xf numFmtId="0" fontId="26" fillId="0" borderId="0" xfId="4" applyFont="1" applyAlignment="1">
      <alignment horizontal="center" vertical="center"/>
    </xf>
    <xf numFmtId="0" fontId="35" fillId="0" borderId="80" xfId="4" applyFont="1" applyBorder="1" applyAlignment="1">
      <alignment horizontal="left" vertical="center" indent="1"/>
    </xf>
    <xf numFmtId="0" fontId="36" fillId="0" borderId="0" xfId="4" applyFont="1" applyAlignment="1">
      <alignment horizontal="left" vertical="center" indent="1"/>
    </xf>
    <xf numFmtId="164" fontId="2" fillId="0" borderId="83" xfId="4" applyNumberFormat="1" applyBorder="1" applyAlignment="1" applyProtection="1">
      <alignment vertical="center"/>
      <protection hidden="1"/>
    </xf>
    <xf numFmtId="0" fontId="26" fillId="4" borderId="84" xfId="4" applyFont="1" applyFill="1" applyBorder="1" applyAlignment="1">
      <alignment horizontal="left" vertical="center" indent="1"/>
    </xf>
    <xf numFmtId="0" fontId="26" fillId="4" borderId="70" xfId="4" applyFont="1" applyFill="1" applyBorder="1" applyAlignment="1">
      <alignment horizontal="left" vertical="center" indent="1"/>
    </xf>
    <xf numFmtId="164" fontId="26" fillId="4" borderId="85" xfId="4" applyNumberFormat="1" applyFont="1" applyFill="1" applyBorder="1" applyAlignment="1" applyProtection="1">
      <alignment horizontal="right" vertical="center"/>
      <protection hidden="1"/>
    </xf>
    <xf numFmtId="164" fontId="26" fillId="4" borderId="86" xfId="4" applyNumberFormat="1" applyFont="1" applyFill="1" applyBorder="1" applyAlignment="1" applyProtection="1">
      <alignment horizontal="right" vertical="center"/>
      <protection hidden="1"/>
    </xf>
    <xf numFmtId="0" fontId="37" fillId="2" borderId="0" xfId="4" applyFont="1" applyFill="1"/>
    <xf numFmtId="4" fontId="21" fillId="2" borderId="0" xfId="4" applyNumberFormat="1" applyFont="1" applyFill="1" applyProtection="1">
      <protection hidden="1"/>
    </xf>
    <xf numFmtId="0" fontId="26" fillId="0" borderId="0" xfId="4" applyFont="1" applyAlignment="1">
      <alignment horizontal="left" vertical="center"/>
    </xf>
    <xf numFmtId="0" fontId="32" fillId="7" borderId="89" xfId="4" applyFont="1" applyFill="1" applyBorder="1" applyProtection="1">
      <protection hidden="1"/>
    </xf>
    <xf numFmtId="0" fontId="25" fillId="0" borderId="0" xfId="4" applyFont="1" applyAlignment="1">
      <alignment horizontal="left" indent="1"/>
    </xf>
    <xf numFmtId="164" fontId="34" fillId="0" borderId="90" xfId="4" applyNumberFormat="1" applyFont="1" applyBorder="1" applyAlignment="1" applyProtection="1">
      <alignment vertical="center"/>
      <protection hidden="1"/>
    </xf>
    <xf numFmtId="0" fontId="24" fillId="0" borderId="80" xfId="4" applyFont="1" applyBorder="1" applyAlignment="1">
      <alignment horizontal="left" indent="4"/>
    </xf>
    <xf numFmtId="0" fontId="25" fillId="0" borderId="0" xfId="4" applyFont="1" applyAlignment="1">
      <alignment horizontal="left" vertical="center"/>
    </xf>
    <xf numFmtId="0" fontId="25" fillId="0" borderId="0" xfId="4" applyFont="1" applyAlignment="1">
      <alignment horizontal="left" vertical="center" indent="1"/>
    </xf>
    <xf numFmtId="164" fontId="19" fillId="4" borderId="67" xfId="4" applyNumberFormat="1" applyFont="1" applyFill="1" applyBorder="1" applyAlignment="1" applyProtection="1">
      <alignment horizontal="right" vertical="center"/>
      <protection hidden="1"/>
    </xf>
    <xf numFmtId="164" fontId="19" fillId="4" borderId="89" xfId="4" applyNumberFormat="1" applyFont="1" applyFill="1" applyBorder="1" applyAlignment="1" applyProtection="1">
      <alignment horizontal="right" vertical="center"/>
      <protection hidden="1"/>
    </xf>
    <xf numFmtId="0" fontId="2" fillId="0" borderId="0" xfId="4" applyAlignment="1">
      <alignment horizontal="left" vertical="center"/>
    </xf>
    <xf numFmtId="0" fontId="27" fillId="0" borderId="80" xfId="4" applyFont="1" applyBorder="1" applyAlignment="1">
      <alignment horizontal="left" indent="1"/>
    </xf>
    <xf numFmtId="0" fontId="39" fillId="0" borderId="0" xfId="4" applyFont="1" applyAlignment="1">
      <alignment horizontal="left" indent="1"/>
    </xf>
    <xf numFmtId="164" fontId="2" fillId="4" borderId="67" xfId="4" applyNumberFormat="1" applyFill="1" applyBorder="1" applyAlignment="1" applyProtection="1">
      <alignment vertical="center"/>
      <protection hidden="1"/>
    </xf>
    <xf numFmtId="164" fontId="2" fillId="4" borderId="89" xfId="4" applyNumberFormat="1" applyFill="1" applyBorder="1" applyAlignment="1" applyProtection="1">
      <alignment vertical="center"/>
      <protection hidden="1"/>
    </xf>
    <xf numFmtId="0" fontId="26" fillId="0" borderId="80" xfId="4" applyFont="1" applyBorder="1" applyAlignment="1">
      <alignment horizontal="left" indent="2"/>
    </xf>
    <xf numFmtId="0" fontId="26" fillId="0" borderId="0" xfId="4" applyFont="1" applyAlignment="1">
      <alignment horizontal="left" indent="1"/>
    </xf>
    <xf numFmtId="164" fontId="19" fillId="4" borderId="67" xfId="4" applyNumberFormat="1" applyFont="1" applyFill="1" applyBorder="1" applyAlignment="1" applyProtection="1">
      <alignment vertical="center"/>
      <protection hidden="1"/>
    </xf>
    <xf numFmtId="164" fontId="19" fillId="4" borderId="89" xfId="4" applyNumberFormat="1" applyFont="1" applyFill="1" applyBorder="1" applyAlignment="1" applyProtection="1">
      <alignment vertical="center"/>
      <protection hidden="1"/>
    </xf>
    <xf numFmtId="164" fontId="19" fillId="4" borderId="71" xfId="4" applyNumberFormat="1" applyFont="1" applyFill="1" applyBorder="1" applyAlignment="1" applyProtection="1">
      <alignment vertical="center"/>
      <protection hidden="1"/>
    </xf>
    <xf numFmtId="164" fontId="19" fillId="4" borderId="92" xfId="4" applyNumberFormat="1" applyFont="1" applyFill="1" applyBorder="1" applyAlignment="1" applyProtection="1">
      <alignment vertical="center"/>
      <protection hidden="1"/>
    </xf>
    <xf numFmtId="0" fontId="26" fillId="0" borderId="0" xfId="4" applyFont="1" applyAlignment="1">
      <alignment horizontal="left"/>
    </xf>
    <xf numFmtId="0" fontId="26" fillId="0" borderId="0" xfId="4" applyFont="1" applyAlignment="1" applyProtection="1">
      <alignment horizontal="center"/>
      <protection hidden="1"/>
    </xf>
    <xf numFmtId="0" fontId="2" fillId="0" borderId="0" xfId="4" applyProtection="1">
      <protection hidden="1"/>
    </xf>
    <xf numFmtId="0" fontId="28" fillId="6" borderId="74" xfId="4" applyFont="1" applyFill="1" applyBorder="1" applyAlignment="1" applyProtection="1">
      <alignment horizontal="center" vertical="center"/>
      <protection hidden="1"/>
    </xf>
    <xf numFmtId="0" fontId="28" fillId="6" borderId="75" xfId="4" applyFont="1" applyFill="1" applyBorder="1" applyAlignment="1" applyProtection="1">
      <alignment horizontal="center" vertical="center"/>
      <protection hidden="1"/>
    </xf>
    <xf numFmtId="0" fontId="28" fillId="0" borderId="80" xfId="4" applyFont="1" applyBorder="1" applyAlignment="1">
      <alignment horizontal="left" vertical="center" indent="1"/>
    </xf>
    <xf numFmtId="0" fontId="28" fillId="0" borderId="0" xfId="4" applyFont="1" applyAlignment="1">
      <alignment horizontal="left" vertical="center" indent="1"/>
    </xf>
    <xf numFmtId="0" fontId="41" fillId="0" borderId="0" xfId="4" applyFont="1" applyAlignment="1">
      <alignment vertical="center"/>
    </xf>
    <xf numFmtId="164" fontId="32" fillId="7" borderId="67" xfId="4" applyNumberFormat="1" applyFont="1" applyFill="1" applyBorder="1" applyProtection="1">
      <protection hidden="1"/>
    </xf>
    <xf numFmtId="164" fontId="32" fillId="7" borderId="77" xfId="4" applyNumberFormat="1" applyFont="1" applyFill="1" applyBorder="1" applyProtection="1">
      <protection hidden="1"/>
    </xf>
    <xf numFmtId="0" fontId="24" fillId="0" borderId="76" xfId="4" applyFont="1" applyBorder="1" applyAlignment="1">
      <alignment horizontal="left" indent="2"/>
    </xf>
    <xf numFmtId="0" fontId="33" fillId="0" borderId="17" xfId="4" applyFont="1" applyBorder="1" applyAlignment="1">
      <alignment horizontal="left" indent="1"/>
    </xf>
    <xf numFmtId="0" fontId="20" fillId="0" borderId="17" xfId="4" applyFont="1" applyBorder="1"/>
    <xf numFmtId="164" fontId="2" fillId="0" borderId="67" xfId="4" applyNumberFormat="1" applyBorder="1" applyAlignment="1" applyProtection="1">
      <alignment vertical="center"/>
      <protection hidden="1"/>
    </xf>
    <xf numFmtId="0" fontId="24" fillId="0" borderId="76" xfId="4" applyFont="1" applyBorder="1" applyAlignment="1">
      <alignment horizontal="left" indent="4"/>
    </xf>
    <xf numFmtId="0" fontId="25" fillId="0" borderId="76" xfId="4" applyFont="1" applyBorder="1" applyAlignment="1">
      <alignment horizontal="left" indent="2"/>
    </xf>
    <xf numFmtId="0" fontId="25" fillId="0" borderId="17" xfId="4" applyFont="1" applyBorder="1" applyAlignment="1">
      <alignment horizontal="left" indent="3"/>
    </xf>
    <xf numFmtId="0" fontId="2" fillId="0" borderId="17" xfId="4" applyBorder="1"/>
    <xf numFmtId="0" fontId="33" fillId="0" borderId="17" xfId="4" applyFont="1" applyBorder="1" applyAlignment="1">
      <alignment horizontal="left" indent="3"/>
    </xf>
    <xf numFmtId="164" fontId="19" fillId="4" borderId="16" xfId="4" applyNumberFormat="1" applyFont="1" applyFill="1" applyBorder="1" applyAlignment="1" applyProtection="1">
      <alignment vertical="center"/>
      <protection hidden="1"/>
    </xf>
    <xf numFmtId="164" fontId="19" fillId="4" borderId="77" xfId="4" applyNumberFormat="1" applyFont="1" applyFill="1" applyBorder="1" applyAlignment="1" applyProtection="1">
      <alignment vertical="center"/>
      <protection hidden="1"/>
    </xf>
    <xf numFmtId="0" fontId="28" fillId="0" borderId="76" xfId="4" applyFont="1" applyBorder="1" applyAlignment="1">
      <alignment horizontal="left" vertical="center" indent="1"/>
    </xf>
    <xf numFmtId="0" fontId="28" fillId="0" borderId="17" xfId="4" applyFont="1" applyBorder="1" applyAlignment="1">
      <alignment horizontal="left" indent="1"/>
    </xf>
    <xf numFmtId="0" fontId="32" fillId="0" borderId="17" xfId="4" applyFont="1" applyBorder="1"/>
    <xf numFmtId="164" fontId="32" fillId="7" borderId="16" xfId="4" applyNumberFormat="1" applyFont="1" applyFill="1" applyBorder="1" applyProtection="1">
      <protection hidden="1"/>
    </xf>
    <xf numFmtId="0" fontId="32" fillId="0" borderId="0" xfId="4" applyFont="1"/>
    <xf numFmtId="0" fontId="41" fillId="0" borderId="0" xfId="4" applyFont="1"/>
    <xf numFmtId="0" fontId="25" fillId="0" borderId="76" xfId="4" applyFont="1" applyBorder="1" applyAlignment="1">
      <alignment horizontal="left" indent="4"/>
    </xf>
    <xf numFmtId="0" fontId="25" fillId="0" borderId="17" xfId="4" applyFont="1" applyBorder="1" applyAlignment="1">
      <alignment horizontal="left" indent="5"/>
    </xf>
    <xf numFmtId="0" fontId="19" fillId="0" borderId="0" xfId="4" applyFont="1"/>
    <xf numFmtId="0" fontId="41" fillId="0" borderId="17" xfId="4" applyFont="1" applyBorder="1"/>
    <xf numFmtId="0" fontId="18" fillId="0" borderId="0" xfId="4" applyFont="1"/>
    <xf numFmtId="0" fontId="35" fillId="0" borderId="76" xfId="4" applyFont="1" applyBorder="1" applyAlignment="1">
      <alignment horizontal="left" indent="2"/>
    </xf>
    <xf numFmtId="0" fontId="36" fillId="0" borderId="17" xfId="4" applyFont="1" applyBorder="1" applyAlignment="1">
      <alignment horizontal="left" indent="3"/>
    </xf>
    <xf numFmtId="0" fontId="36" fillId="0" borderId="0" xfId="4" applyFont="1" applyAlignment="1">
      <alignment horizontal="center"/>
    </xf>
    <xf numFmtId="0" fontId="35" fillId="0" borderId="76" xfId="4" applyFont="1" applyBorder="1" applyAlignment="1">
      <alignment horizontal="left" vertical="center" indent="2"/>
    </xf>
    <xf numFmtId="0" fontId="36" fillId="0" borderId="17" xfId="4" applyFont="1" applyBorder="1" applyAlignment="1">
      <alignment horizontal="left" vertical="center" indent="1"/>
    </xf>
    <xf numFmtId="0" fontId="20" fillId="0" borderId="17" xfId="4" applyFont="1" applyBorder="1" applyAlignment="1">
      <alignment horizontal="left" vertical="center" indent="1"/>
    </xf>
    <xf numFmtId="0" fontId="20" fillId="0" borderId="0" xfId="4" applyFont="1" applyAlignment="1">
      <alignment horizontal="left" vertical="center" indent="1"/>
    </xf>
    <xf numFmtId="164" fontId="19" fillId="4" borderId="85" xfId="4" applyNumberFormat="1" applyFont="1" applyFill="1" applyBorder="1" applyAlignment="1" applyProtection="1">
      <alignment vertical="center"/>
      <protection hidden="1"/>
    </xf>
    <xf numFmtId="164" fontId="19" fillId="4" borderId="86" xfId="4" applyNumberFormat="1" applyFont="1" applyFill="1" applyBorder="1" applyAlignment="1" applyProtection="1">
      <alignment vertical="center"/>
      <protection hidden="1"/>
    </xf>
    <xf numFmtId="0" fontId="43" fillId="0" borderId="0" xfId="6"/>
    <xf numFmtId="0" fontId="3" fillId="0" borderId="0" xfId="0" applyFont="1" applyBorder="1"/>
    <xf numFmtId="0" fontId="0" fillId="0" borderId="0" xfId="0" applyBorder="1"/>
    <xf numFmtId="0" fontId="3" fillId="0" borderId="0" xfId="0" applyFont="1" applyBorder="1" applyAlignment="1">
      <alignment horizontal="center" vertical="center" wrapText="1"/>
    </xf>
    <xf numFmtId="0" fontId="25" fillId="0" borderId="80" xfId="4" applyFont="1" applyBorder="1" applyAlignment="1">
      <alignment horizontal="left" wrapText="1" indent="4"/>
    </xf>
    <xf numFmtId="0" fontId="22" fillId="0" borderId="0" xfId="2" applyAlignment="1" applyProtection="1">
      <alignment wrapText="1"/>
      <protection hidden="1"/>
    </xf>
    <xf numFmtId="0" fontId="1" fillId="7" borderId="67" xfId="4" applyFont="1" applyFill="1" applyBorder="1" applyProtection="1">
      <protection hidden="1"/>
    </xf>
    <xf numFmtId="3" fontId="22" fillId="8" borderId="0" xfId="2" applyNumberFormat="1" applyFill="1" applyProtection="1">
      <protection hidden="1"/>
    </xf>
    <xf numFmtId="164" fontId="34" fillId="0" borderId="68" xfId="4" applyNumberFormat="1" applyFont="1" applyFill="1" applyBorder="1" applyAlignment="1" applyProtection="1">
      <alignment vertical="center"/>
      <protection hidden="1"/>
    </xf>
    <xf numFmtId="0" fontId="3" fillId="0" borderId="51" xfId="0" applyFont="1" applyBorder="1"/>
    <xf numFmtId="0" fontId="3" fillId="0" borderId="51" xfId="0" applyFont="1" applyBorder="1" applyAlignment="1">
      <alignment horizontal="left" vertical="center" wrapText="1"/>
    </xf>
    <xf numFmtId="0" fontId="0" fillId="0" borderId="51" xfId="0" applyBorder="1" applyAlignment="1">
      <alignment horizontal="left" vertical="center" wrapText="1"/>
    </xf>
    <xf numFmtId="0" fontId="0" fillId="0" borderId="51" xfId="0" applyBorder="1" applyAlignment="1">
      <alignment horizontal="center"/>
    </xf>
    <xf numFmtId="0" fontId="43" fillId="0" borderId="51" xfId="6" applyBorder="1" applyAlignment="1">
      <alignment horizontal="center"/>
    </xf>
    <xf numFmtId="0" fontId="0" fillId="0" borderId="51" xfId="0" applyBorder="1" applyAlignment="1">
      <alignment horizontal="center" vertical="center" wrapText="1"/>
    </xf>
    <xf numFmtId="0" fontId="43" fillId="0" borderId="51" xfId="6"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14" fontId="0" fillId="0" borderId="51" xfId="0" applyNumberFormat="1" applyBorder="1" applyAlignment="1">
      <alignment horizontal="center" vertical="center" wrapText="1"/>
    </xf>
    <xf numFmtId="0" fontId="43" fillId="0" borderId="40" xfId="6" applyBorder="1" applyAlignment="1">
      <alignment horizontal="center" vertical="center" wrapText="1"/>
    </xf>
    <xf numFmtId="14" fontId="0" fillId="0" borderId="40" xfId="0" applyNumberFormat="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5" fillId="3" borderId="61" xfId="0" applyFont="1" applyFill="1" applyBorder="1" applyAlignment="1">
      <alignment horizontal="left"/>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29" fillId="0" borderId="0" xfId="2" applyFont="1" applyAlignment="1">
      <alignment horizontal="left" vertical="center" wrapText="1"/>
    </xf>
    <xf numFmtId="0" fontId="31" fillId="6" borderId="72" xfId="4" applyFont="1" applyFill="1" applyBorder="1" applyAlignment="1">
      <alignment horizontal="center" vertical="center"/>
    </xf>
    <xf numFmtId="0" fontId="31" fillId="6" borderId="76" xfId="4" applyFont="1" applyFill="1" applyBorder="1" applyAlignment="1">
      <alignment horizontal="center" vertical="center"/>
    </xf>
    <xf numFmtId="0" fontId="28" fillId="6" borderId="74" xfId="4" applyFont="1" applyFill="1" applyBorder="1" applyAlignment="1">
      <alignment horizontal="center" vertical="center"/>
    </xf>
    <xf numFmtId="0" fontId="26" fillId="4" borderId="84" xfId="4" applyFont="1" applyFill="1" applyBorder="1" applyAlignment="1">
      <alignment horizontal="left" vertical="center" indent="1"/>
    </xf>
    <xf numFmtId="0" fontId="26" fillId="4" borderId="70" xfId="4" applyFont="1" applyFill="1" applyBorder="1" applyAlignment="1">
      <alignment horizontal="left" vertical="center" indent="1"/>
    </xf>
    <xf numFmtId="0" fontId="26" fillId="4" borderId="91" xfId="4" applyFont="1" applyFill="1" applyBorder="1" applyAlignment="1">
      <alignment horizontal="left" vertical="center" indent="1"/>
    </xf>
    <xf numFmtId="0" fontId="38" fillId="6" borderId="72" xfId="4" applyFont="1" applyFill="1" applyBorder="1" applyAlignment="1">
      <alignment horizontal="center" vertical="center"/>
    </xf>
    <xf numFmtId="0" fontId="38" fillId="6" borderId="87" xfId="4" applyFont="1" applyFill="1" applyBorder="1" applyAlignment="1">
      <alignment horizontal="center" vertical="center"/>
    </xf>
    <xf numFmtId="0" fontId="38" fillId="6" borderId="88" xfId="4" applyFont="1" applyFill="1" applyBorder="1" applyAlignment="1">
      <alignment horizontal="center" vertical="center"/>
    </xf>
    <xf numFmtId="0" fontId="26" fillId="4" borderId="76" xfId="4" applyFont="1" applyFill="1" applyBorder="1" applyAlignment="1">
      <alignment horizontal="left" vertical="center" indent="1"/>
    </xf>
    <xf numFmtId="0" fontId="26" fillId="4" borderId="17" xfId="4" applyFont="1" applyFill="1" applyBorder="1" applyAlignment="1">
      <alignment horizontal="left" vertical="center" indent="1"/>
    </xf>
    <xf numFmtId="0" fontId="26" fillId="4" borderId="18" xfId="4" applyFont="1" applyFill="1" applyBorder="1" applyAlignment="1">
      <alignment horizontal="left" vertical="center" indent="1"/>
    </xf>
    <xf numFmtId="0" fontId="40" fillId="6" borderId="72" xfId="4" applyFont="1" applyFill="1" applyBorder="1" applyAlignment="1">
      <alignment horizontal="center" vertical="center"/>
    </xf>
    <xf numFmtId="0" fontId="40" fillId="6" borderId="87" xfId="4" applyFont="1" applyFill="1" applyBorder="1" applyAlignment="1">
      <alignment horizontal="center" vertical="center"/>
    </xf>
    <xf numFmtId="49" fontId="9" fillId="0" borderId="0" xfId="0" applyNumberFormat="1" applyFont="1" applyAlignment="1">
      <alignment horizontal="justify" vertical="top" wrapText="1"/>
    </xf>
    <xf numFmtId="0" fontId="3" fillId="0" borderId="0" xfId="0" applyFont="1" applyAlignment="1">
      <alignment horizontal="left" vertical="center"/>
    </xf>
    <xf numFmtId="49" fontId="9" fillId="0" borderId="0" xfId="0" applyNumberFormat="1" applyFont="1" applyAlignment="1">
      <alignment vertical="top" wrapText="1"/>
    </xf>
    <xf numFmtId="0" fontId="3" fillId="0" borderId="0" xfId="0" applyFont="1"/>
    <xf numFmtId="49" fontId="9" fillId="0" borderId="0" xfId="0" applyNumberFormat="1" applyFont="1" applyAlignment="1">
      <alignment horizontal="justify" vertical="center" wrapText="1"/>
    </xf>
    <xf numFmtId="0" fontId="10" fillId="0" borderId="0" xfId="0" applyFont="1" applyAlignment="1">
      <alignment horizontal="justify" wrapText="1"/>
    </xf>
    <xf numFmtId="0" fontId="10" fillId="0" borderId="0" xfId="0" applyFont="1" applyAlignment="1">
      <alignment horizontal="justify"/>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51"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xf>
    <xf numFmtId="0" fontId="10" fillId="0" borderId="0" xfId="0" applyFont="1" applyAlignment="1">
      <alignment horizontal="justify" vertical="center" wrapText="1"/>
    </xf>
    <xf numFmtId="0" fontId="0" fillId="0" borderId="51" xfId="0" applyBorder="1" applyAlignment="1">
      <alignment vertical="center"/>
    </xf>
    <xf numFmtId="0" fontId="14" fillId="0" borderId="40" xfId="0" applyFont="1" applyBorder="1" applyAlignment="1">
      <alignment horizontal="left" vertical="center" wrapText="1"/>
    </xf>
    <xf numFmtId="0" fontId="14" fillId="0" borderId="41" xfId="0" applyFont="1" applyBorder="1" applyAlignment="1">
      <alignment horizontal="left" vertical="center" wrapText="1"/>
    </xf>
    <xf numFmtId="0" fontId="14" fillId="0" borderId="42" xfId="0" applyFont="1" applyBorder="1" applyAlignment="1">
      <alignment horizontal="left" vertical="center" wrapText="1"/>
    </xf>
    <xf numFmtId="0" fontId="0" fillId="0" borderId="51" xfId="0" applyBorder="1" applyAlignment="1">
      <alignment vertical="center" wrapText="1"/>
    </xf>
    <xf numFmtId="0" fontId="3" fillId="0" borderId="16" xfId="0" applyFont="1" applyBorder="1" applyAlignment="1">
      <alignment horizontal="justify" vertical="center"/>
    </xf>
    <xf numFmtId="0" fontId="3" fillId="0" borderId="17" xfId="0" applyFont="1" applyBorder="1" applyAlignment="1">
      <alignment horizontal="justify" vertical="center"/>
    </xf>
    <xf numFmtId="0" fontId="3" fillId="0" borderId="18" xfId="0" applyFont="1" applyBorder="1" applyAlignment="1">
      <alignment horizontal="justify" vertical="center"/>
    </xf>
    <xf numFmtId="0" fontId="0" fillId="0" borderId="0" xfId="0"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18" xfId="0" applyFont="1" applyBorder="1" applyAlignment="1">
      <alignment horizontal="justify" vertical="center" wrapText="1"/>
    </xf>
    <xf numFmtId="49" fontId="0" fillId="0" borderId="0" xfId="0" applyNumberFormat="1" applyAlignment="1">
      <alignment horizontal="justify"/>
    </xf>
    <xf numFmtId="49" fontId="3" fillId="0" borderId="0" xfId="0" applyNumberFormat="1" applyFont="1" applyAlignment="1">
      <alignment vertical="center" wrapText="1"/>
    </xf>
    <xf numFmtId="0" fontId="0" fillId="0" borderId="51" xfId="0" applyBorder="1" applyAlignment="1">
      <alignment horizontal="left" vertical="center"/>
    </xf>
    <xf numFmtId="0" fontId="3" fillId="0" borderId="0" xfId="0" applyFont="1" applyAlignment="1">
      <alignment horizontal="left" vertical="center" wrapText="1"/>
    </xf>
    <xf numFmtId="0" fontId="3" fillId="0" borderId="51" xfId="0" applyFont="1" applyBorder="1" applyAlignment="1">
      <alignment horizontal="center" vertical="center"/>
    </xf>
    <xf numFmtId="0" fontId="10" fillId="0" borderId="0" xfId="0" applyFont="1" applyAlignment="1">
      <alignmen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wrapText="1"/>
    </xf>
    <xf numFmtId="0" fontId="3" fillId="0" borderId="51" xfId="0" applyFont="1" applyBorder="1" applyAlignment="1">
      <alignment vertical="center" wrapText="1"/>
    </xf>
    <xf numFmtId="3" fontId="0" fillId="0" borderId="51" xfId="0" applyNumberFormat="1" applyBorder="1" applyAlignment="1">
      <alignment vertical="center" wrapText="1"/>
    </xf>
    <xf numFmtId="0" fontId="3" fillId="0" borderId="51" xfId="0" applyFont="1" applyBorder="1" applyAlignment="1">
      <alignment horizontal="center"/>
    </xf>
    <xf numFmtId="0" fontId="0" fillId="0" borderId="0" xfId="0" applyAlignment="1">
      <alignment vertical="center" wrapText="1"/>
    </xf>
    <xf numFmtId="0" fontId="0" fillId="0" borderId="51" xfId="0" applyBorder="1"/>
    <xf numFmtId="0" fontId="0" fillId="0" borderId="1" xfId="0" applyBorder="1" applyAlignment="1">
      <alignment horizontal="left"/>
    </xf>
    <xf numFmtId="0" fontId="0" fillId="0" borderId="5"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3" fillId="0" borderId="1" xfId="0" applyFont="1" applyBorder="1" applyAlignment="1">
      <alignment horizontal="center" vertical="center" wrapText="1"/>
    </xf>
    <xf numFmtId="0" fontId="0" fillId="0" borderId="8" xfId="0" applyBorder="1" applyAlignment="1">
      <alignment vertical="center" wrapText="1"/>
    </xf>
    <xf numFmtId="0" fontId="10" fillId="0" borderId="0" xfId="0" applyFont="1"/>
    <xf numFmtId="0" fontId="0" fillId="0" borderId="13"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35"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0" fillId="0" borderId="3"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26"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33" xfId="0" applyBorder="1" applyAlignment="1">
      <alignment vertical="center" wrapText="1"/>
    </xf>
    <xf numFmtId="0" fontId="0" fillId="0" borderId="46" xfId="0" applyBorder="1" applyAlignment="1">
      <alignment vertical="center" wrapText="1"/>
    </xf>
    <xf numFmtId="0" fontId="3" fillId="0" borderId="0" xfId="0" applyFont="1" applyAlignment="1">
      <alignment vertical="center"/>
    </xf>
  </cellXfs>
  <cellStyles count="22">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6" builtinId="8"/>
    <cellStyle name="Milliers 2" xfId="5"/>
    <cellStyle name="Normal" xfId="0" builtinId="0"/>
    <cellStyle name="Normal 2" xfId="1"/>
    <cellStyle name="Normal 3" xfId="2"/>
    <cellStyle name="Normal 3 2 2 2" xfId="4"/>
    <cellStyle name="Normal 3 2 3"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CCC"/>
      <rgbColor rgb="00808080"/>
      <rgbColor rgb="00B2B2B2"/>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99999"/>
      <rgbColor rgb="00003366"/>
      <rgbColor rgb="00339966"/>
      <rgbColor rgb="00003300"/>
      <rgbColor rgb="00333300"/>
      <rgbColor rgb="00993300"/>
      <rgbColor rgb="00993366"/>
      <rgbColor rgb="00333399"/>
      <rgbColor rgb="00333333"/>
    </indexed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sharedStrings" Target="sharedStrings.xml"/><Relationship Id="rId47" Type="http://schemas.openxmlformats.org/officeDocument/2006/relationships/calcChain" Target="calcChain.xml"/><Relationship Id="rId48" Type="http://schemas.openxmlformats.org/officeDocument/2006/relationships/customXml" Target="../customXml/item1.xml"/><Relationship Id="rId49" Type="http://schemas.openxmlformats.org/officeDocument/2006/relationships/customXml" Target="../customXml/item2.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50"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externalLink" Target="externalLinks/externalLink1.xml"/><Relationship Id="rId44" Type="http://schemas.openxmlformats.org/officeDocument/2006/relationships/theme" Target="theme/theme1.xml"/><Relationship Id="rId45"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4" Type="http://schemas.openxmlformats.org/officeDocument/2006/relationships/image" Target="../media/image4.emf"/><Relationship Id="rId5" Type="http://schemas.openxmlformats.org/officeDocument/2006/relationships/image" Target="../media/image5.emf"/><Relationship Id="rId6" Type="http://schemas.openxmlformats.org/officeDocument/2006/relationships/image" Target="../media/image6.emf"/><Relationship Id="rId7" Type="http://schemas.openxmlformats.org/officeDocument/2006/relationships/image" Target="../media/image7.emf"/><Relationship Id="rId8" Type="http://schemas.openxmlformats.org/officeDocument/2006/relationships/image" Target="../media/image8.emf"/><Relationship Id="rId9" Type="http://schemas.openxmlformats.org/officeDocument/2006/relationships/image" Target="../media/image9.emf"/><Relationship Id="rId10" Type="http://schemas.openxmlformats.org/officeDocument/2006/relationships/image" Target="../media/image10.emf"/><Relationship Id="rId1" Type="http://schemas.openxmlformats.org/officeDocument/2006/relationships/image" Target="../media/image1.emf"/><Relationship Id="rId2"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76200</xdr:rowOff>
    </xdr:from>
    <xdr:to>
      <xdr:col>10</xdr:col>
      <xdr:colOff>9524</xdr:colOff>
      <xdr:row>47</xdr:row>
      <xdr:rowOff>0</xdr:rowOff>
    </xdr:to>
    <xdr:sp macro="" textlink="" fLocksText="0">
      <xdr:nvSpPr>
        <xdr:cNvPr id="1025" name="Text Box 1">
          <a:extLst>
            <a:ext uri="{FF2B5EF4-FFF2-40B4-BE49-F238E27FC236}">
              <a16:creationId xmlns:a16="http://schemas.microsoft.com/office/drawing/2014/main" xmlns="" id="{00000000-0008-0000-0400-000001040000}"/>
            </a:ext>
          </a:extLst>
        </xdr:cNvPr>
        <xdr:cNvSpPr txBox="1">
          <a:spLocks noChangeArrowheads="1"/>
        </xdr:cNvSpPr>
      </xdr:nvSpPr>
      <xdr:spPr bwMode="auto">
        <a:xfrm>
          <a:off x="238125" y="161925"/>
          <a:ext cx="6953249" cy="7229475"/>
        </a:xfrm>
        <a:prstGeom prst="rect">
          <a:avLst/>
        </a:prstGeom>
        <a:solidFill>
          <a:srgbClr val="FFFFFF"/>
        </a:solidFill>
        <a:ln>
          <a:noFill/>
        </a:ln>
        <a:effectLst/>
        <a:extLs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lnSpc>
              <a:spcPts val="1300"/>
            </a:lnSpc>
            <a:defRPr sz="1000"/>
          </a:pPr>
          <a:r>
            <a:rPr lang="fr-FR" sz="1200" b="0" i="0" u="none" strike="noStrike" baseline="0">
              <a:solidFill>
                <a:srgbClr val="000000"/>
              </a:solidFill>
              <a:latin typeface="Times New Roman"/>
              <a:cs typeface="Times New Roman"/>
            </a:rPr>
            <a:t>L'article 11-7 de la</a:t>
          </a:r>
          <a:r>
            <a:rPr lang="fr-FR" sz="1200" b="0" i="0" u="none" strike="noStrike" baseline="0">
              <a:solidFill>
                <a:srgbClr val="0000FF"/>
              </a:solidFill>
              <a:latin typeface="Times New Roman"/>
              <a:cs typeface="Times New Roman"/>
            </a:rPr>
            <a:t> </a:t>
          </a:r>
          <a:r>
            <a:rPr lang="fr-FR" sz="1200" b="0" i="0" u="none" strike="noStrike" baseline="0">
              <a:solidFill>
                <a:sysClr val="windowText" lastClr="000000"/>
              </a:solidFill>
              <a:latin typeface="Times New Roman"/>
              <a:cs typeface="Times New Roman"/>
            </a:rPr>
            <a:t>loi du 11 mars 1988 relative à la transparence financière de la vie politique </a:t>
          </a:r>
          <a:r>
            <a:rPr lang="fr-FR" sz="1200" b="0" i="0" u="none" strike="noStrike" baseline="0">
              <a:solidFill>
                <a:srgbClr val="000000"/>
              </a:solidFill>
              <a:latin typeface="Times New Roman"/>
              <a:cs typeface="Times New Roman"/>
            </a:rPr>
            <a:t>prévoit que :</a:t>
          </a:r>
        </a:p>
        <a:p>
          <a:pPr algn="l" rtl="0">
            <a:lnSpc>
              <a:spcPts val="1300"/>
            </a:lnSpc>
            <a:defRPr sz="1000"/>
          </a:pPr>
          <a:endParaRPr lang="fr-FR" sz="1200" b="0" i="0" u="none" strike="noStrike" baseline="0">
            <a:solidFill>
              <a:srgbClr val="000000"/>
            </a:solidFill>
            <a:latin typeface="Times New Roman"/>
            <a:cs typeface="Times New Roman"/>
          </a:endParaRPr>
        </a:p>
        <a:p>
          <a:pPr algn="l" rtl="0">
            <a:lnSpc>
              <a:spcPts val="1300"/>
            </a:lnSpc>
            <a:defRPr sz="1000"/>
          </a:pPr>
          <a:r>
            <a:rPr lang="fr-FR" sz="1200" b="0" i="1" u="none" strike="noStrike" baseline="0">
              <a:solidFill>
                <a:srgbClr val="000000"/>
              </a:solidFill>
              <a:latin typeface="Times New Roman"/>
              <a:cs typeface="Times New Roman"/>
            </a:rPr>
            <a:t>I. - Les partis ou groupements politiques bénéficiaires de tout ou partie des dispositions des articles 8 à 11-4 ont l'obligation de tenir une comptabilité selon un règlement établi par l'Autorité des normes comptables.</a:t>
          </a:r>
        </a:p>
        <a:p>
          <a:pPr algn="l" rtl="0">
            <a:lnSpc>
              <a:spcPts val="1300"/>
            </a:lnSpc>
            <a:defRPr sz="1000"/>
          </a:pPr>
          <a:r>
            <a:rPr lang="fr-FR" sz="1200" b="0" i="1" u="none" strike="noStrike" baseline="0">
              <a:solidFill>
                <a:srgbClr val="000000"/>
              </a:solidFill>
              <a:latin typeface="Times New Roman"/>
              <a:cs typeface="Times New Roman"/>
            </a:rPr>
            <a:t>Cette comptabilité doit retracer tant les comptes du parti ou groupement politique que ceux de tous les organismes, sociétés ou entreprises dans lesquels le parti ou groupement détient la moitié du capital social ou des sièges de l'organe d'administration ou exerce un pouvoir prépondérant de décision ou de gestion. Elle inclut les comptes des organisations territoriales du parti ou groupement politique dans des conditions définies par décret.</a:t>
          </a:r>
        </a:p>
        <a:p>
          <a:pPr algn="l" rtl="0">
            <a:lnSpc>
              <a:spcPts val="1300"/>
            </a:lnSpc>
            <a:defRPr sz="1000"/>
          </a:pPr>
          <a:r>
            <a:rPr lang="fr-FR" sz="1200" b="0" i="1" u="none" strike="noStrike" baseline="0">
              <a:solidFill>
                <a:srgbClr val="000000"/>
              </a:solidFill>
              <a:latin typeface="Times New Roman"/>
              <a:cs typeface="Times New Roman"/>
            </a:rPr>
            <a:t>Les comptes de ces partis ou groupements sont arrêtés chaque année.</a:t>
          </a:r>
        </a:p>
        <a:p>
          <a:pPr algn="l" rtl="0">
            <a:lnSpc>
              <a:spcPts val="1300"/>
            </a:lnSpc>
            <a:defRPr sz="1000"/>
          </a:pPr>
          <a:endParaRPr lang="fr-FR" sz="1200" b="0" i="1" u="none" strike="noStrike" baseline="0">
            <a:solidFill>
              <a:srgbClr val="000000"/>
            </a:solidFill>
            <a:latin typeface="Times New Roman"/>
            <a:cs typeface="Times New Roman"/>
          </a:endParaRPr>
        </a:p>
        <a:p>
          <a:pPr algn="l" rtl="0">
            <a:lnSpc>
              <a:spcPts val="1300"/>
            </a:lnSpc>
            <a:defRPr sz="1000"/>
          </a:pPr>
          <a:r>
            <a:rPr lang="fr-FR" sz="1200" b="0" i="1" u="none" strike="noStrike" baseline="0">
              <a:solidFill>
                <a:srgbClr val="000000"/>
              </a:solidFill>
              <a:latin typeface="Times New Roman"/>
              <a:cs typeface="Times New Roman"/>
            </a:rPr>
            <a:t>II. - Les comptes sont certifiés par deux commissaires aux comptes, si les ressources annuelles du parti ou du groupement dépassent 230 000 € ou, à défaut, par un commissaire aux comptes.</a:t>
          </a:r>
        </a:p>
        <a:p>
          <a:pPr algn="l" rtl="0">
            <a:lnSpc>
              <a:spcPts val="1300"/>
            </a:lnSpc>
            <a:defRPr sz="1000"/>
          </a:pPr>
          <a:r>
            <a:rPr lang="fr-FR" sz="1200" b="0" i="1" u="none" strike="noStrike" baseline="0">
              <a:solidFill>
                <a:srgbClr val="000000"/>
              </a:solidFill>
              <a:latin typeface="Times New Roman"/>
              <a:cs typeface="Times New Roman"/>
            </a:rPr>
            <a:t>Les comptes sont déposés dans le premier semestre de l'année suivant celle de l'exercice à la Commission nationale des comptes de campagne et des financements politiques qui les rend publics et assure leur publication au Journal officiel. Les partis ou groupements transmettent également, dans les annexes de ces comptes, les montants et les conditions d'octroi des emprunts souscrits ou consentis par eux, l'identité des prêteurs ainsi que les flux financiers avec les candidats tenus d'établir un compte de campagne en application de l'article L. 52-12 du code électoral.</a:t>
          </a:r>
        </a:p>
        <a:p>
          <a:pPr algn="l" rtl="0">
            <a:lnSpc>
              <a:spcPts val="1200"/>
            </a:lnSpc>
            <a:defRPr sz="1000"/>
          </a:pPr>
          <a:r>
            <a:rPr lang="fr-FR" sz="1200" b="0" i="1" u="none" strike="noStrike" baseline="0">
              <a:solidFill>
                <a:srgbClr val="000000"/>
              </a:solidFill>
              <a:latin typeface="Times New Roman"/>
              <a:cs typeface="Times New Roman"/>
            </a:rPr>
            <a:t>Lors de la publication des comptes, la commission indique les montants consolidés des emprunts souscrits, répartis par catégories de prêteurs et types de prêts, ainsi que l'identité des prêteurs personnes morales et les flux financiers nets avec les candidats.</a:t>
          </a:r>
        </a:p>
        <a:p>
          <a:pPr algn="l" rtl="0">
            <a:lnSpc>
              <a:spcPts val="1200"/>
            </a:lnSpc>
            <a:defRPr sz="1000"/>
          </a:pPr>
          <a:r>
            <a:rPr lang="fr-FR" sz="1200" b="0" i="1" u="none" strike="noStrike" baseline="0">
              <a:solidFill>
                <a:srgbClr val="000000"/>
              </a:solidFill>
              <a:latin typeface="Times New Roman"/>
              <a:cs typeface="Times New Roman"/>
            </a:rPr>
            <a:t>Si la commission constate un manquement aux obligations prévues au présent article, elle peut priver, pour une durée maximale de trois ans, un parti ou groupement politique du bénéfice des dispositions des articles 8 à 10 de la présente loi et de la réduction d'impôt prévue au 3 de l'article 200 du code général des impôts pour les dons et cotisations consentis à son profit, à compter de l'année suivante.</a:t>
          </a:r>
        </a:p>
        <a:p>
          <a:pPr algn="l" rtl="0">
            <a:lnSpc>
              <a:spcPts val="1300"/>
            </a:lnSpc>
            <a:defRPr sz="1000"/>
          </a:pPr>
          <a:r>
            <a:rPr lang="fr-FR" sz="1200" b="0" i="1" u="none" strike="noStrike" baseline="0">
              <a:solidFill>
                <a:srgbClr val="000000"/>
              </a:solidFill>
              <a:latin typeface="Times New Roman"/>
              <a:cs typeface="Times New Roman"/>
            </a:rPr>
            <a:t>La commission demande, le cas échéant, communication de toutes les pièces comptables et de tous les justificatifs nécessaires au bon accomplissement de sa mission de contrôle.</a:t>
          </a:r>
        </a:p>
        <a:p>
          <a:pPr algn="l" rtl="0">
            <a:lnSpc>
              <a:spcPts val="1200"/>
            </a:lnSpc>
            <a:defRPr sz="1000"/>
          </a:pPr>
          <a:r>
            <a:rPr lang="fr-FR" sz="1200" b="0" i="0" u="none" strike="noStrike" baseline="0">
              <a:solidFill>
                <a:srgbClr val="000000"/>
              </a:solidFill>
              <a:latin typeface="Times New Roman"/>
              <a:cs typeface="Times New Roman"/>
            </a:rPr>
            <a:t>----------------------------------------</a:t>
          </a:r>
        </a:p>
        <a:p>
          <a:pPr algn="l" rtl="0">
            <a:lnSpc>
              <a:spcPts val="1300"/>
            </a:lnSpc>
            <a:defRPr sz="1000"/>
          </a:pPr>
          <a:r>
            <a:rPr lang="fr-FR" sz="1200" b="0" i="0" u="none" strike="noStrike" baseline="0">
              <a:solidFill>
                <a:srgbClr val="000000"/>
              </a:solidFill>
              <a:latin typeface="Times New Roman"/>
              <a:cs typeface="Times New Roman"/>
            </a:rPr>
            <a:t>Ces documents de synthèse d'ensemble reprennent les modèles de bilan, de compte de résultat et d'annexe prévus par </a:t>
          </a:r>
          <a:r>
            <a:rPr lang="fr-FR" sz="1200" b="0" i="0" u="none" strike="noStrike" baseline="0">
              <a:solidFill>
                <a:sysClr val="windowText" lastClr="000000"/>
              </a:solidFill>
              <a:latin typeface="Times New Roman"/>
              <a:cs typeface="Times New Roman"/>
            </a:rPr>
            <a:t>le règlement n° 2018-03 du 12 octobre 2018 relatif aux comptes d'ensemble des partis ou groupements politiques</a:t>
          </a:r>
          <a:r>
            <a:rPr lang="fr-FR" sz="1200" b="0" i="0" u="none" strike="noStrike" baseline="0">
              <a:solidFill>
                <a:srgbClr val="0000FF"/>
              </a:solidFill>
              <a:latin typeface="Times New Roman"/>
              <a:cs typeface="Times New Roman"/>
            </a:rPr>
            <a:t>. </a:t>
          </a:r>
          <a:r>
            <a:rPr lang="fr-FR" sz="1200" b="0" i="0" u="none" strike="noStrike" baseline="0">
              <a:solidFill>
                <a:sysClr val="windowText" lastClr="000000"/>
              </a:solidFill>
              <a:latin typeface="Times New Roman"/>
              <a:cs typeface="Times New Roman"/>
            </a:rPr>
            <a:t>Il s'agit du modèle simplifié.</a:t>
          </a:r>
        </a:p>
        <a:p>
          <a:pPr algn="l" rtl="0">
            <a:lnSpc>
              <a:spcPts val="1200"/>
            </a:lnSpc>
            <a:defRPr sz="1000"/>
          </a:pPr>
          <a:r>
            <a:rPr lang="fr-FR" sz="1200" b="1" i="0" u="none" strike="noStrike" baseline="0">
              <a:solidFill>
                <a:srgbClr val="000000"/>
              </a:solidFill>
              <a:latin typeface="Times New Roman"/>
              <a:cs typeface="Times New Roman"/>
            </a:rPr>
            <a:t>Il convient de saisir la feuille intitulée "Données comptables"</a:t>
          </a:r>
        </a:p>
        <a:p>
          <a:pPr algn="l" rtl="0">
            <a:lnSpc>
              <a:spcPts val="1200"/>
            </a:lnSpc>
            <a:defRPr sz="1000"/>
          </a:pPr>
          <a:r>
            <a:rPr lang="fr-FR" sz="1200" b="1" i="0" u="none" strike="noStrike" baseline="0">
              <a:solidFill>
                <a:schemeClr val="tx1"/>
              </a:solidFill>
              <a:latin typeface="Times New Roman"/>
              <a:cs typeface="Times New Roman"/>
            </a:rPr>
            <a:t>Le bilan et le compte de résultats se renseigneront automatiquement.</a:t>
          </a:r>
        </a:p>
        <a:p>
          <a:pPr algn="l" rtl="0">
            <a:lnSpc>
              <a:spcPts val="1200"/>
            </a:lnSpc>
            <a:defRPr sz="1000"/>
          </a:pPr>
          <a:r>
            <a:rPr lang="fr-FR" sz="1200" b="0" i="0" u="none" strike="noStrike" baseline="0">
              <a:solidFill>
                <a:srgbClr val="000000"/>
              </a:solidFill>
              <a:latin typeface="Times New Roman"/>
              <a:cs typeface="Times New Roman"/>
            </a:rPr>
            <a:t>Ce document contient des macros et des formules. Il convient de ne pas ajouter des feuilles, d'en changer l'ordre, de les supprimer ou de les renommer.</a:t>
          </a:r>
        </a:p>
        <a:p>
          <a:pPr algn="l" rtl="0">
            <a:lnSpc>
              <a:spcPts val="1300"/>
            </a:lnSpc>
            <a:defRPr sz="1000"/>
          </a:pPr>
          <a:r>
            <a:rPr lang="fr-FR" sz="1200" b="0" i="0" u="none" strike="noStrike" baseline="0">
              <a:solidFill>
                <a:srgbClr val="000000"/>
              </a:solidFill>
              <a:latin typeface="Times New Roman"/>
              <a:cs typeface="Times New Roman"/>
            </a:rPr>
            <a:t>L'annexe aux comptes mentionne les articles du règlement comptables applicables.</a:t>
          </a:r>
        </a:p>
        <a:p>
          <a:pPr algn="l" rtl="0">
            <a:lnSpc>
              <a:spcPts val="1200"/>
            </a:lnSpc>
            <a:defRPr sz="1000"/>
          </a:pPr>
          <a:r>
            <a:rPr lang="fr-FR" sz="1200" b="0" i="0" u="none" strike="noStrike" baseline="0">
              <a:solidFill>
                <a:srgbClr val="000000"/>
              </a:solidFill>
              <a:latin typeface="Times New Roman"/>
              <a:cs typeface="Times New Roman"/>
            </a:rPr>
            <a:t>Des extraits du règlements comptables sont également cités afin de vous aider à renseigner au mieux l'annexe aux comptes d'ensemble.</a:t>
          </a:r>
        </a:p>
        <a:p>
          <a:pPr algn="l" rtl="0">
            <a:lnSpc>
              <a:spcPts val="1300"/>
            </a:lnSpc>
            <a:defRPr sz="1000"/>
          </a:pPr>
          <a:r>
            <a:rPr lang="fr-FR" sz="1200" b="0" i="0" u="none" strike="noStrike" baseline="0">
              <a:solidFill>
                <a:srgbClr val="000000"/>
              </a:solidFill>
              <a:latin typeface="Times New Roman"/>
              <a:cs typeface="Times New Roman"/>
            </a:rPr>
            <a:t>Le présent fichier est à retourner sous le même format par voie électronique à la commission accompagné du rapport du ou des commissaires aux comptes à l'adresse suivante : service-juridique@cnccfp.fr</a:t>
          </a:r>
        </a:p>
        <a:p>
          <a:pPr algn="l" rtl="0">
            <a:lnSpc>
              <a:spcPts val="1300"/>
            </a:lnSpc>
            <a:defRPr sz="1000"/>
          </a:pPr>
          <a:endParaRPr lang="fr-FR" sz="1200" b="0" i="0" u="none" strike="noStrike" baseline="0">
            <a:solidFill>
              <a:srgbClr val="000000"/>
            </a:solidFill>
            <a:latin typeface="Times New Roman"/>
            <a:cs typeface="Times New Roman"/>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fr-FR" sz="1200" b="0" i="0" u="none" strike="noStrike" baseline="0">
              <a:solidFill>
                <a:srgbClr val="000000"/>
              </a:solidFill>
              <a:latin typeface="Times New Roman"/>
              <a:cs typeface="Times New Roman"/>
            </a:rPr>
            <a:t>Il EST INUTILE D'ENVOYER UNE COPIE IMPRIMÉE DES COMPTES.</a:t>
          </a:r>
        </a:p>
        <a:p>
          <a:pPr marL="0" marR="0" indent="0" algn="l" defTabSz="914400" rtl="0" eaLnBrk="1" fontAlgn="auto" latinLnBrk="0" hangingPunct="1">
            <a:lnSpc>
              <a:spcPts val="1300"/>
            </a:lnSpc>
            <a:spcBef>
              <a:spcPts val="0"/>
            </a:spcBef>
            <a:spcAft>
              <a:spcPts val="0"/>
            </a:spcAft>
            <a:buClrTx/>
            <a:buSzTx/>
            <a:buFontTx/>
            <a:buNone/>
            <a:tabLst/>
            <a:defRPr sz="1000"/>
          </a:pPr>
          <a:r>
            <a:rPr lang="fr-FR" sz="1200" b="0" i="0" baseline="0">
              <a:effectLst/>
              <a:latin typeface="Times New Roman" panose="02020603050405020304" pitchFamily="18" charset="0"/>
              <a:ea typeface="+mn-ea"/>
              <a:cs typeface="Times New Roman" panose="02020603050405020304" pitchFamily="18" charset="0"/>
            </a:rPr>
            <a:t>CNCCFP – Avril 2019</a:t>
          </a:r>
          <a:endParaRPr lang="fr-FR" sz="1200" b="0" i="0" u="none" strike="noStrike" baseline="0">
            <a:solidFill>
              <a:srgbClr val="000000"/>
            </a:solidFill>
            <a:latin typeface="Times New Roman" panose="02020603050405020304" pitchFamily="18" charset="0"/>
            <a:cs typeface="Times New Roman" panose="02020603050405020304" pitchFamily="18" charset="0"/>
          </a:endParaRPr>
        </a:p>
      </xdr:txBody>
    </xdr:sp>
    <xdr:clientData/>
  </xdr:twoCellAnchor>
  <xdr:twoCellAnchor>
    <xdr:from>
      <xdr:col>1</xdr:col>
      <xdr:colOff>1</xdr:colOff>
      <xdr:row>88</xdr:row>
      <xdr:rowOff>9525</xdr:rowOff>
    </xdr:from>
    <xdr:to>
      <xdr:col>9</xdr:col>
      <xdr:colOff>762001</xdr:colOff>
      <xdr:row>95</xdr:row>
      <xdr:rowOff>28575</xdr:rowOff>
    </xdr:to>
    <xdr:sp macro="" textlink="" fLocksText="0">
      <xdr:nvSpPr>
        <xdr:cNvPr id="1026" name="Text Box 2">
          <a:extLst>
            <a:ext uri="{FF2B5EF4-FFF2-40B4-BE49-F238E27FC236}">
              <a16:creationId xmlns:a16="http://schemas.microsoft.com/office/drawing/2014/main" xmlns="" id="{00000000-0008-0000-0400-000002040000}"/>
            </a:ext>
          </a:extLst>
        </xdr:cNvPr>
        <xdr:cNvSpPr txBox="1">
          <a:spLocks noChangeArrowheads="1"/>
        </xdr:cNvSpPr>
      </xdr:nvSpPr>
      <xdr:spPr bwMode="auto">
        <a:xfrm>
          <a:off x="238126" y="14354175"/>
          <a:ext cx="6934200" cy="1152525"/>
        </a:xfrm>
        <a:prstGeom prst="rect">
          <a:avLst/>
        </a:prstGeom>
        <a:solidFill>
          <a:srgbClr val="FFFFFF"/>
        </a:solidFill>
        <a:ln>
          <a:noFill/>
        </a:ln>
        <a:effectLst/>
        <a:extLst>
          <a:ext uri="{91240B29-F687-4f45-9708-019B960494DF}">
            <a14:hiddenLine xmlns:a14="http://schemas.microsoft.com/office/drawing/2010/main" w="9525" cap="flat">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a:lstStyle/>
        <a:p>
          <a:pPr algn="l" rtl="0">
            <a:defRPr sz="1000"/>
          </a:pPr>
          <a:r>
            <a:rPr lang="fr-FR" sz="1000" b="0" i="0" u="none" strike="noStrike" baseline="0">
              <a:solidFill>
                <a:srgbClr val="000000"/>
              </a:solidFill>
              <a:latin typeface="Times New Roman"/>
              <a:cs typeface="Times New Roman"/>
            </a:rPr>
            <a:t>Les informations portées sur le présent formulaire peuvent faire l’objet de traitements automatisés, mis en œuvre par la CNCCFP et destinés  à la vérification du respect par les partis et groupements politiques relevant de la loi n° 88-227 du 11 mars 1988 relative à la transparence financière de la vie politique de leurs obligations comptables et financières. En application de la loi dite "informatique et libertés" du 6 janvier 1978 et du RGPD, vous pouvez avoir accès aux informations vous concernant dans ce fichier, et le cas échéant, en obtenir la rectification auprès de la CNCCFP.</a:t>
          </a:r>
        </a:p>
        <a:p>
          <a:pPr algn="l" rtl="0">
            <a:defRPr sz="1000"/>
          </a:pPr>
          <a:r>
            <a:rPr lang="fr-FR" sz="1000" b="0" i="0" u="none" strike="noStrike" baseline="0">
              <a:solidFill>
                <a:srgbClr val="000000"/>
              </a:solidFill>
              <a:latin typeface="Times New Roman"/>
              <a:cs typeface="Times New Roman"/>
            </a:rPr>
            <a:t>Pour connaître la politique de protection des données à caractère personnel de la CNCCFP, vous pouvez consulter les mentions légales figurant sur son </a:t>
          </a:r>
          <a:r>
            <a:rPr lang="fr-FR" sz="1000" b="0" i="0" u="none" strike="noStrike" baseline="0">
              <a:solidFill>
                <a:sysClr val="windowText" lastClr="000000"/>
              </a:solidFill>
              <a:latin typeface="Times New Roman"/>
              <a:cs typeface="Times New Roman"/>
            </a:rPr>
            <a:t>site internet</a:t>
          </a:r>
          <a:r>
            <a:rPr lang="fr-FR" sz="1000" b="0" i="0" u="none" strike="noStrike" baseline="0">
              <a:solidFill>
                <a:srgbClr val="000000"/>
              </a:solidFill>
              <a:latin typeface="Times New Roman"/>
              <a:cs typeface="Times New Roman"/>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99219</xdr:colOff>
      <xdr:row>3</xdr:row>
      <xdr:rowOff>128985</xdr:rowOff>
    </xdr:from>
    <xdr:to>
      <xdr:col>5</xdr:col>
      <xdr:colOff>1012032</xdr:colOff>
      <xdr:row>64</xdr:row>
      <xdr:rowOff>109141</xdr:rowOff>
    </xdr:to>
    <xdr:sp macro="" textlink="">
      <xdr:nvSpPr>
        <xdr:cNvPr id="2" name="ZoneTexte 1">
          <a:extLst>
            <a:ext uri="{FF2B5EF4-FFF2-40B4-BE49-F238E27FC236}">
              <a16:creationId xmlns:a16="http://schemas.microsoft.com/office/drawing/2014/main" xmlns="" id="{00000000-0008-0000-1200-000002000000}"/>
            </a:ext>
          </a:extLst>
        </xdr:cNvPr>
        <xdr:cNvSpPr txBox="1"/>
      </xdr:nvSpPr>
      <xdr:spPr>
        <a:xfrm>
          <a:off x="99219" y="1488282"/>
          <a:ext cx="7163594" cy="9663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mc:AlternateContent xmlns:mc="http://schemas.openxmlformats.org/markup-compatibility/2006">
    <mc:Choice xmlns:a14="http://schemas.microsoft.com/office/drawing/2010/main" Requires="a14">
      <xdr:twoCellAnchor>
        <xdr:from>
          <xdr:col>4</xdr:col>
          <xdr:colOff>1041400</xdr:colOff>
          <xdr:row>0</xdr:row>
          <xdr:rowOff>63500</xdr:rowOff>
        </xdr:from>
        <xdr:to>
          <xdr:col>5</xdr:col>
          <xdr:colOff>1130300</xdr:colOff>
          <xdr:row>0</xdr:row>
          <xdr:rowOff>215900</xdr:rowOff>
        </xdr:to>
        <xdr:sp macro="" textlink="">
          <xdr:nvSpPr>
            <xdr:cNvPr id="8193" name="Button 1" hidden="1">
              <a:extLst>
                <a:ext uri="{63B3BB69-23CF-44E3-9099-C40C66FF867C}">
                  <a14:compatExt spid="_x0000_s819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1041400</xdr:colOff>
          <xdr:row>0</xdr:row>
          <xdr:rowOff>63500</xdr:rowOff>
        </xdr:from>
        <xdr:to>
          <xdr:col>5</xdr:col>
          <xdr:colOff>1130300</xdr:colOff>
          <xdr:row>0</xdr:row>
          <xdr:rowOff>228600</xdr:rowOff>
        </xdr:to>
        <xdr:sp macro="" textlink="">
          <xdr:nvSpPr>
            <xdr:cNvPr id="21505" name="Button 1" hidden="1">
              <a:extLst>
                <a:ext uri="{63B3BB69-23CF-44E3-9099-C40C66FF867C}">
                  <a14:compatExt spid="_x0000_s2150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1092200</xdr:colOff>
          <xdr:row>0</xdr:row>
          <xdr:rowOff>38100</xdr:rowOff>
        </xdr:from>
        <xdr:to>
          <xdr:col>5</xdr:col>
          <xdr:colOff>1155700</xdr:colOff>
          <xdr:row>0</xdr:row>
          <xdr:rowOff>203200</xdr:rowOff>
        </xdr:to>
        <xdr:sp macro="" textlink="">
          <xdr:nvSpPr>
            <xdr:cNvPr id="22529" name="Button 1" hidden="1">
              <a:extLst>
                <a:ext uri="{63B3BB69-23CF-44E3-9099-C40C66FF867C}">
                  <a14:compatExt spid="_x0000_s2252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76200</xdr:colOff>
          <xdr:row>0</xdr:row>
          <xdr:rowOff>50800</xdr:rowOff>
        </xdr:from>
        <xdr:to>
          <xdr:col>4</xdr:col>
          <xdr:colOff>1320800</xdr:colOff>
          <xdr:row>0</xdr:row>
          <xdr:rowOff>215900</xdr:rowOff>
        </xdr:to>
        <xdr:sp macro="" textlink="">
          <xdr:nvSpPr>
            <xdr:cNvPr id="23554" name="Button 2" hidden="1">
              <a:extLst>
                <a:ext uri="{63B3BB69-23CF-44E3-9099-C40C66FF867C}">
                  <a14:compatExt spid="_x0000_s2355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63500</xdr:colOff>
          <xdr:row>0</xdr:row>
          <xdr:rowOff>63500</xdr:rowOff>
        </xdr:from>
        <xdr:to>
          <xdr:col>4</xdr:col>
          <xdr:colOff>1295400</xdr:colOff>
          <xdr:row>0</xdr:row>
          <xdr:rowOff>228600</xdr:rowOff>
        </xdr:to>
        <xdr:sp macro="" textlink="">
          <xdr:nvSpPr>
            <xdr:cNvPr id="24577" name="Button 1" hidden="1">
              <a:extLst>
                <a:ext uri="{63B3BB69-23CF-44E3-9099-C40C66FF867C}">
                  <a14:compatExt spid="_x0000_s2457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0</xdr:row>
          <xdr:rowOff>63500</xdr:rowOff>
        </xdr:from>
        <xdr:to>
          <xdr:col>4</xdr:col>
          <xdr:colOff>1282700</xdr:colOff>
          <xdr:row>0</xdr:row>
          <xdr:rowOff>228600</xdr:rowOff>
        </xdr:to>
        <xdr:sp macro="" textlink="">
          <xdr:nvSpPr>
            <xdr:cNvPr id="25601" name="Button 1" hidden="1">
              <a:extLst>
                <a:ext uri="{63B3BB69-23CF-44E3-9099-C40C66FF867C}">
                  <a14:compatExt spid="_x0000_s2560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0</xdr:col>
      <xdr:colOff>89297</xdr:colOff>
      <xdr:row>2</xdr:row>
      <xdr:rowOff>79375</xdr:rowOff>
    </xdr:from>
    <xdr:to>
      <xdr:col>4</xdr:col>
      <xdr:colOff>1240234</xdr:colOff>
      <xdr:row>65</xdr:row>
      <xdr:rowOff>29765</xdr:rowOff>
    </xdr:to>
    <xdr:sp macro="" textlink="">
      <xdr:nvSpPr>
        <xdr:cNvPr id="2" name="ZoneTexte 1">
          <a:extLst>
            <a:ext uri="{FF2B5EF4-FFF2-40B4-BE49-F238E27FC236}">
              <a16:creationId xmlns:a16="http://schemas.microsoft.com/office/drawing/2014/main" xmlns="" id="{00000000-0008-0000-1800-000002000000}"/>
            </a:ext>
          </a:extLst>
        </xdr:cNvPr>
        <xdr:cNvSpPr txBox="1"/>
      </xdr:nvSpPr>
      <xdr:spPr>
        <a:xfrm>
          <a:off x="89297" y="1051719"/>
          <a:ext cx="6588125" cy="9951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bg1">
                  <a:lumMod val="50000"/>
                </a:schemeClr>
              </a:solidFill>
            </a:rPr>
            <a:t>Le parti mentionne :</a:t>
          </a:r>
        </a:p>
        <a:p>
          <a:r>
            <a:rPr lang="fr-FR" sz="1100" i="1">
              <a:solidFill>
                <a:schemeClr val="bg1">
                  <a:lumMod val="50000"/>
                </a:schemeClr>
              </a:solidFill>
            </a:rPr>
            <a:t>- que les engagements sont évalués en application de la recommandation ANC n°2013-02 ;</a:t>
          </a:r>
        </a:p>
        <a:p>
          <a:r>
            <a:rPr lang="fr-FR" sz="1100" i="1">
              <a:solidFill>
                <a:schemeClr val="bg1">
                  <a:lumMod val="50000"/>
                </a:schemeClr>
              </a:solidFill>
            </a:rPr>
            <a:t>- la méthode retenue et, le cas échéant, description des modalités simplifiées d’évaluation ;</a:t>
          </a:r>
        </a:p>
        <a:p>
          <a:r>
            <a:rPr lang="fr-FR" sz="1100" i="1">
              <a:solidFill>
                <a:schemeClr val="bg1">
                  <a:lumMod val="50000"/>
                </a:schemeClr>
              </a:solidFill>
            </a:rPr>
            <a:t>- la méthode comptable utilisée, le cas échéant, pour la comptabilisation des écarts actuariels ;</a:t>
          </a:r>
        </a:p>
        <a:p>
          <a:r>
            <a:rPr lang="fr-FR" sz="1100" i="1">
              <a:solidFill>
                <a:schemeClr val="bg1">
                  <a:lumMod val="50000"/>
                </a:schemeClr>
              </a:solidFill>
            </a:rPr>
            <a:t>- la description générale des types de régime ; ce descriptif distingue, par exemple, les régimes de retraite, les indemnités de départ à la retraite, les régimes de couverture médicale post emploi ;</a:t>
          </a:r>
        </a:p>
        <a:p>
          <a:r>
            <a:rPr lang="fr-FR" sz="1100" i="1">
              <a:solidFill>
                <a:schemeClr val="bg1">
                  <a:lumMod val="50000"/>
                </a:schemeClr>
              </a:solidFill>
            </a:rPr>
            <a:t>- le cas échéant, le descriptif de la composition des actifs du régime ou droits à remboursement ;</a:t>
          </a:r>
        </a:p>
        <a:p>
          <a:r>
            <a:rPr lang="fr-FR" sz="1100" i="1">
              <a:solidFill>
                <a:schemeClr val="bg1">
                  <a:lumMod val="50000"/>
                </a:schemeClr>
              </a:solidFill>
            </a:rPr>
            <a:t>- la valeur retenue pour les principales hypothèses actuarielles à la date de clôture et de leur base de détermination (taux d’actualisation, taux d’augmentation des salaires, le cas échéant taux de rendement des actifs du régime et/ou des droits à remboursement, taux d’évolution des coûts médicaux …) ;</a:t>
          </a:r>
        </a:p>
        <a:p>
          <a:r>
            <a:rPr lang="fr-FR" sz="1100" i="1">
              <a:solidFill>
                <a:schemeClr val="bg1">
                  <a:lumMod val="50000"/>
                </a:schemeClr>
              </a:solidFill>
            </a:rPr>
            <a:t>- le rapprochement à l’ouverture et à la clôture de l’exercice entre les montants comptabilisés à l’actif et au passif et la valeur actuelle de l’obligation au titre des prestations définies, en faisant ressortir :</a:t>
          </a:r>
        </a:p>
        <a:p>
          <a:r>
            <a:rPr lang="fr-FR" sz="1100" i="1">
              <a:solidFill>
                <a:schemeClr val="bg1">
                  <a:lumMod val="50000"/>
                </a:schemeClr>
              </a:solidFill>
            </a:rPr>
            <a:t>      les écarts actuariels non comptabilisés ;</a:t>
          </a:r>
        </a:p>
        <a:p>
          <a:r>
            <a:rPr lang="fr-FR" sz="1100" i="1">
              <a:solidFill>
                <a:schemeClr val="bg1">
                  <a:lumMod val="50000"/>
                </a:schemeClr>
              </a:solidFill>
            </a:rPr>
            <a:t>      les coûts des services passés non comptabilisés au bilan ;</a:t>
          </a:r>
        </a:p>
        <a:p>
          <a:r>
            <a:rPr lang="fr-FR" sz="1100" i="1">
              <a:solidFill>
                <a:schemeClr val="bg1">
                  <a:lumMod val="50000"/>
                </a:schemeClr>
              </a:solidFill>
            </a:rPr>
            <a:t>      le montant des actifs du régime et l’effet de leur plafonnement ;</a:t>
          </a:r>
        </a:p>
        <a:p>
          <a:r>
            <a:rPr lang="fr-FR" sz="1100" i="1">
              <a:solidFill>
                <a:schemeClr val="bg1">
                  <a:lumMod val="50000"/>
                </a:schemeClr>
              </a:solidFill>
            </a:rPr>
            <a:t>- la description des principaux événements de l’exercice (modification, réduction ou liquidation de régime, …) et de leurs impacts sur le bilan et le compte de résultat (art. 435-9).</a:t>
          </a:r>
        </a:p>
      </xdr:txBody>
    </xdr:sp>
    <xdr:clientData/>
  </xdr:twoCellAnchor>
  <mc:AlternateContent xmlns:mc="http://schemas.openxmlformats.org/markup-compatibility/2006">
    <mc:Choice xmlns:a14="http://schemas.microsoft.com/office/drawing/2010/main" Requires="a14">
      <xdr:twoCellAnchor>
        <xdr:from>
          <xdr:col>4</xdr:col>
          <xdr:colOff>63500</xdr:colOff>
          <xdr:row>0</xdr:row>
          <xdr:rowOff>63500</xdr:rowOff>
        </xdr:from>
        <xdr:to>
          <xdr:col>4</xdr:col>
          <xdr:colOff>1308100</xdr:colOff>
          <xdr:row>0</xdr:row>
          <xdr:rowOff>215900</xdr:rowOff>
        </xdr:to>
        <xdr:sp macro="" textlink="">
          <xdr:nvSpPr>
            <xdr:cNvPr id="9217" name="Button 1" hidden="1">
              <a:extLst>
                <a:ext uri="{63B3BB69-23CF-44E3-9099-C40C66FF867C}">
                  <a14:compatExt spid="_x0000_s92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0</xdr:col>
      <xdr:colOff>79375</xdr:colOff>
      <xdr:row>2</xdr:row>
      <xdr:rowOff>138906</xdr:rowOff>
    </xdr:from>
    <xdr:to>
      <xdr:col>5</xdr:col>
      <xdr:colOff>1071563</xdr:colOff>
      <xdr:row>67</xdr:row>
      <xdr:rowOff>49609</xdr:rowOff>
    </xdr:to>
    <xdr:sp macro="" textlink="">
      <xdr:nvSpPr>
        <xdr:cNvPr id="2" name="ZoneTexte 1">
          <a:extLst>
            <a:ext uri="{FF2B5EF4-FFF2-40B4-BE49-F238E27FC236}">
              <a16:creationId xmlns:a16="http://schemas.microsoft.com/office/drawing/2014/main" xmlns="" id="{00000000-0008-0000-1900-000002000000}"/>
            </a:ext>
          </a:extLst>
        </xdr:cNvPr>
        <xdr:cNvSpPr txBox="1"/>
      </xdr:nvSpPr>
      <xdr:spPr>
        <a:xfrm>
          <a:off x="79375" y="793750"/>
          <a:ext cx="7153672" cy="10229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a:t>
          </a:r>
          <a:r>
            <a:rPr lang="fr-FR" sz="1100" baseline="0"/>
            <a:t> d</a:t>
          </a:r>
          <a:r>
            <a:rPr lang="fr-FR" sz="1100"/>
            <a:t>ettes</a:t>
          </a:r>
          <a:r>
            <a:rPr lang="fr-FR" sz="1100" baseline="0"/>
            <a:t> de 2590 constat</a:t>
          </a:r>
          <a:r>
            <a:rPr lang="fr-FR" sz="1100" baseline="0"/>
            <a:t>ées aupassif se décomposent en :</a:t>
          </a:r>
        </a:p>
        <a:p>
          <a:pPr lvl="1"/>
          <a:r>
            <a:rPr lang="fr-FR" sz="1100" baseline="0"/>
            <a:t>1750 de dette de loyer</a:t>
          </a:r>
        </a:p>
        <a:p>
          <a:pPr lvl="1"/>
          <a:r>
            <a:rPr lang="fr-FR" sz="1100" baseline="0"/>
            <a:t>840 d'honoraires de commissaire aux comptes</a:t>
          </a:r>
        </a:p>
        <a:p>
          <a:endParaRPr lang="fr-FR" sz="1100"/>
        </a:p>
      </xdr:txBody>
    </xdr:sp>
    <xdr:clientData/>
  </xdr:twoCellAnchor>
  <mc:AlternateContent xmlns:mc="http://schemas.openxmlformats.org/markup-compatibility/2006">
    <mc:Choice xmlns:a14="http://schemas.microsoft.com/office/drawing/2010/main" Requires="a14">
      <xdr:twoCellAnchor>
        <xdr:from>
          <xdr:col>4</xdr:col>
          <xdr:colOff>1066800</xdr:colOff>
          <xdr:row>0</xdr:row>
          <xdr:rowOff>63500</xdr:rowOff>
        </xdr:from>
        <xdr:to>
          <xdr:col>5</xdr:col>
          <xdr:colOff>1130300</xdr:colOff>
          <xdr:row>0</xdr:row>
          <xdr:rowOff>228600</xdr:rowOff>
        </xdr:to>
        <xdr:sp macro="" textlink="">
          <xdr:nvSpPr>
            <xdr:cNvPr id="10241" name="Button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1066800</xdr:colOff>
          <xdr:row>0</xdr:row>
          <xdr:rowOff>63500</xdr:rowOff>
        </xdr:from>
        <xdr:to>
          <xdr:col>5</xdr:col>
          <xdr:colOff>1130300</xdr:colOff>
          <xdr:row>0</xdr:row>
          <xdr:rowOff>228600</xdr:rowOff>
        </xdr:to>
        <xdr:sp macro="" textlink="">
          <xdr:nvSpPr>
            <xdr:cNvPr id="26625" name="Button 1" hidden="1">
              <a:extLst>
                <a:ext uri="{63B3BB69-23CF-44E3-9099-C40C66FF867C}">
                  <a14:compatExt spid="_x0000_s2662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1066800</xdr:colOff>
          <xdr:row>0</xdr:row>
          <xdr:rowOff>63500</xdr:rowOff>
        </xdr:from>
        <xdr:to>
          <xdr:col>5</xdr:col>
          <xdr:colOff>1130300</xdr:colOff>
          <xdr:row>0</xdr:row>
          <xdr:rowOff>228600</xdr:rowOff>
        </xdr:to>
        <xdr:sp macro="" textlink="">
          <xdr:nvSpPr>
            <xdr:cNvPr id="27650" name="Button 2" hidden="1">
              <a:extLst>
                <a:ext uri="{63B3BB69-23CF-44E3-9099-C40C66FF867C}">
                  <a14:compatExt spid="_x0000_s2765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457200</xdr:colOff>
          <xdr:row>44</xdr:row>
          <xdr:rowOff>63500</xdr:rowOff>
        </xdr:from>
        <xdr:to>
          <xdr:col>6</xdr:col>
          <xdr:colOff>330200</xdr:colOff>
          <xdr:row>48</xdr:row>
          <xdr:rowOff>76200</xdr:rowOff>
        </xdr:to>
        <xdr:sp macro="" textlink="">
          <xdr:nvSpPr>
            <xdr:cNvPr id="12289" name="Button 1" hidden="1">
              <a:extLst>
                <a:ext uri="{63B3BB69-23CF-44E3-9099-C40C66FF867C}">
                  <a14:compatExt spid="_x0000_s1228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482600</xdr:colOff>
          <xdr:row>51</xdr:row>
          <xdr:rowOff>0</xdr:rowOff>
        </xdr:from>
        <xdr:to>
          <xdr:col>5</xdr:col>
          <xdr:colOff>266700</xdr:colOff>
          <xdr:row>53</xdr:row>
          <xdr:rowOff>25400</xdr:rowOff>
        </xdr:to>
        <xdr:sp macro="" textlink="">
          <xdr:nvSpPr>
            <xdr:cNvPr id="12291" name="Button 3" hidden="1">
              <a:extLst>
                <a:ext uri="{63B3BB69-23CF-44E3-9099-C40C66FF867C}">
                  <a14:compatExt spid="_x0000_s1229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Notice</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76200</xdr:colOff>
          <xdr:row>0</xdr:row>
          <xdr:rowOff>63500</xdr:rowOff>
        </xdr:from>
        <xdr:to>
          <xdr:col>4</xdr:col>
          <xdr:colOff>1320800</xdr:colOff>
          <xdr:row>0</xdr:row>
          <xdr:rowOff>215900</xdr:rowOff>
        </xdr:to>
        <xdr:sp macro="" textlink="">
          <xdr:nvSpPr>
            <xdr:cNvPr id="28674" name="Button 2" hidden="1">
              <a:extLst>
                <a:ext uri="{63B3BB69-23CF-44E3-9099-C40C66FF867C}">
                  <a14:compatExt spid="_x0000_s2867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76200</xdr:colOff>
          <xdr:row>0</xdr:row>
          <xdr:rowOff>63500</xdr:rowOff>
        </xdr:from>
        <xdr:to>
          <xdr:col>4</xdr:col>
          <xdr:colOff>1320800</xdr:colOff>
          <xdr:row>0</xdr:row>
          <xdr:rowOff>215900</xdr:rowOff>
        </xdr:to>
        <xdr:sp macro="" textlink="">
          <xdr:nvSpPr>
            <xdr:cNvPr id="29698" name="Button 2" hidden="1">
              <a:extLst>
                <a:ext uri="{63B3BB69-23CF-44E3-9099-C40C66FF867C}">
                  <a14:compatExt spid="_x0000_s29698"/>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76200</xdr:colOff>
          <xdr:row>0</xdr:row>
          <xdr:rowOff>63500</xdr:rowOff>
        </xdr:from>
        <xdr:to>
          <xdr:col>4</xdr:col>
          <xdr:colOff>1320800</xdr:colOff>
          <xdr:row>0</xdr:row>
          <xdr:rowOff>228600</xdr:rowOff>
        </xdr:to>
        <xdr:sp macro="" textlink="">
          <xdr:nvSpPr>
            <xdr:cNvPr id="30721" name="Button 1" hidden="1">
              <a:extLst>
                <a:ext uri="{63B3BB69-23CF-44E3-9099-C40C66FF867C}">
                  <a14:compatExt spid="_x0000_s3072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63500</xdr:colOff>
          <xdr:row>0</xdr:row>
          <xdr:rowOff>63500</xdr:rowOff>
        </xdr:from>
        <xdr:to>
          <xdr:col>4</xdr:col>
          <xdr:colOff>1320800</xdr:colOff>
          <xdr:row>0</xdr:row>
          <xdr:rowOff>215900</xdr:rowOff>
        </xdr:to>
        <xdr:sp macro="" textlink="">
          <xdr:nvSpPr>
            <xdr:cNvPr id="31746" name="Button 2" hidden="1">
              <a:extLst>
                <a:ext uri="{63B3BB69-23CF-44E3-9099-C40C66FF867C}">
                  <a14:compatExt spid="_x0000_s3174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25400</xdr:colOff>
          <xdr:row>0</xdr:row>
          <xdr:rowOff>63500</xdr:rowOff>
        </xdr:from>
        <xdr:to>
          <xdr:col>4</xdr:col>
          <xdr:colOff>1282700</xdr:colOff>
          <xdr:row>0</xdr:row>
          <xdr:rowOff>228600</xdr:rowOff>
        </xdr:to>
        <xdr:sp macro="" textlink="">
          <xdr:nvSpPr>
            <xdr:cNvPr id="32769" name="Button 1" hidden="1">
              <a:extLst>
                <a:ext uri="{63B3BB69-23CF-44E3-9099-C40C66FF867C}">
                  <a14:compatExt spid="_x0000_s327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1358900</xdr:colOff>
          <xdr:row>0</xdr:row>
          <xdr:rowOff>76200</xdr:rowOff>
        </xdr:from>
        <xdr:to>
          <xdr:col>4</xdr:col>
          <xdr:colOff>1244600</xdr:colOff>
          <xdr:row>0</xdr:row>
          <xdr:rowOff>241300</xdr:rowOff>
        </xdr:to>
        <xdr:sp macro="" textlink="">
          <xdr:nvSpPr>
            <xdr:cNvPr id="33794" name="Button 2" hidden="1">
              <a:extLst>
                <a:ext uri="{63B3BB69-23CF-44E3-9099-C40C66FF867C}">
                  <a14:compatExt spid="_x0000_s33794"/>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63500</xdr:colOff>
          <xdr:row>0</xdr:row>
          <xdr:rowOff>63500</xdr:rowOff>
        </xdr:from>
        <xdr:to>
          <xdr:col>3</xdr:col>
          <xdr:colOff>1308100</xdr:colOff>
          <xdr:row>0</xdr:row>
          <xdr:rowOff>215900</xdr:rowOff>
        </xdr:to>
        <xdr:sp macro="" textlink="">
          <xdr:nvSpPr>
            <xdr:cNvPr id="34817" name="Button 1" hidden="1">
              <a:extLst>
                <a:ext uri="{63B3BB69-23CF-44E3-9099-C40C66FF867C}">
                  <a14:compatExt spid="_x0000_s3481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12700</xdr:colOff>
          <xdr:row>0</xdr:row>
          <xdr:rowOff>76200</xdr:rowOff>
        </xdr:from>
        <xdr:to>
          <xdr:col>3</xdr:col>
          <xdr:colOff>1270000</xdr:colOff>
          <xdr:row>0</xdr:row>
          <xdr:rowOff>241300</xdr:rowOff>
        </xdr:to>
        <xdr:sp macro="" textlink="">
          <xdr:nvSpPr>
            <xdr:cNvPr id="35841" name="Button 1" hidden="1">
              <a:extLst>
                <a:ext uri="{63B3BB69-23CF-44E3-9099-C40C66FF867C}">
                  <a14:compatExt spid="_x0000_s3584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0</xdr:col>
      <xdr:colOff>59531</xdr:colOff>
      <xdr:row>2</xdr:row>
      <xdr:rowOff>49610</xdr:rowOff>
    </xdr:from>
    <xdr:to>
      <xdr:col>3</xdr:col>
      <xdr:colOff>1250156</xdr:colOff>
      <xdr:row>66</xdr:row>
      <xdr:rowOff>49609</xdr:rowOff>
    </xdr:to>
    <xdr:sp macro="" textlink="">
      <xdr:nvSpPr>
        <xdr:cNvPr id="2" name="ZoneTexte 1">
          <a:extLst>
            <a:ext uri="{FF2B5EF4-FFF2-40B4-BE49-F238E27FC236}">
              <a16:creationId xmlns:a16="http://schemas.microsoft.com/office/drawing/2014/main" xmlns="" id="{00000000-0008-0000-2400-000002000000}"/>
            </a:ext>
          </a:extLst>
        </xdr:cNvPr>
        <xdr:cNvSpPr txBox="1"/>
      </xdr:nvSpPr>
      <xdr:spPr>
        <a:xfrm>
          <a:off x="59531" y="843360"/>
          <a:ext cx="7223125" cy="10159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mc:AlternateContent xmlns:mc="http://schemas.openxmlformats.org/markup-compatibility/2006">
    <mc:Choice xmlns:a14="http://schemas.microsoft.com/office/drawing/2010/main" Requires="a14">
      <xdr:twoCellAnchor>
        <xdr:from>
          <xdr:col>3</xdr:col>
          <xdr:colOff>0</xdr:colOff>
          <xdr:row>0</xdr:row>
          <xdr:rowOff>63500</xdr:rowOff>
        </xdr:from>
        <xdr:to>
          <xdr:col>3</xdr:col>
          <xdr:colOff>1257300</xdr:colOff>
          <xdr:row>0</xdr:row>
          <xdr:rowOff>215900</xdr:rowOff>
        </xdr:to>
        <xdr:sp macro="" textlink="">
          <xdr:nvSpPr>
            <xdr:cNvPr id="11266" name="Button 2" hidden="1">
              <a:extLst>
                <a:ext uri="{63B3BB69-23CF-44E3-9099-C40C66FF867C}">
                  <a14:compatExt spid="_x0000_s11266"/>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0</xdr:row>
          <xdr:rowOff>63500</xdr:rowOff>
        </xdr:from>
        <xdr:to>
          <xdr:col>1</xdr:col>
          <xdr:colOff>1282700</xdr:colOff>
          <xdr:row>0</xdr:row>
          <xdr:rowOff>228600</xdr:rowOff>
        </xdr:to>
        <xdr:sp macro="" textlink="">
          <xdr:nvSpPr>
            <xdr:cNvPr id="144385" name="Button 1" hidden="1">
              <a:extLst>
                <a:ext uri="{63B3BB69-23CF-44E3-9099-C40C66FF867C}">
                  <a14:compatExt spid="_x0000_s1443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twoCellAnchor>
    <xdr:from>
      <xdr:col>0</xdr:col>
      <xdr:colOff>79375</xdr:colOff>
      <xdr:row>1</xdr:row>
      <xdr:rowOff>128984</xdr:rowOff>
    </xdr:from>
    <xdr:to>
      <xdr:col>1</xdr:col>
      <xdr:colOff>1230313</xdr:colOff>
      <xdr:row>68</xdr:row>
      <xdr:rowOff>69453</xdr:rowOff>
    </xdr:to>
    <xdr:sp macro="" textlink="">
      <xdr:nvSpPr>
        <xdr:cNvPr id="2" name="ZoneTexte 1"/>
        <xdr:cNvSpPr txBox="1"/>
      </xdr:nvSpPr>
      <xdr:spPr>
        <a:xfrm>
          <a:off x="79375" y="476250"/>
          <a:ext cx="7183438" cy="10576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63500</xdr:colOff>
          <xdr:row>34</xdr:row>
          <xdr:rowOff>76200</xdr:rowOff>
        </xdr:from>
        <xdr:to>
          <xdr:col>10</xdr:col>
          <xdr:colOff>1231900</xdr:colOff>
          <xdr:row>34</xdr:row>
          <xdr:rowOff>304800</xdr:rowOff>
        </xdr:to>
        <xdr:sp macro="" textlink="">
          <xdr:nvSpPr>
            <xdr:cNvPr id="4099" name="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État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xdr:row>
          <xdr:rowOff>76200</xdr:rowOff>
        </xdr:from>
        <xdr:to>
          <xdr:col>10</xdr:col>
          <xdr:colOff>1244600</xdr:colOff>
          <xdr:row>4</xdr:row>
          <xdr:rowOff>292100</xdr:rowOff>
        </xdr:to>
        <xdr:sp macro="" textlink="">
          <xdr:nvSpPr>
            <xdr:cNvPr id="4100" name="Button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Balance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6</xdr:row>
          <xdr:rowOff>101600</xdr:rowOff>
        </xdr:from>
        <xdr:to>
          <xdr:col>10</xdr:col>
          <xdr:colOff>1231900</xdr:colOff>
          <xdr:row>6</xdr:row>
          <xdr:rowOff>317500</xdr:rowOff>
        </xdr:to>
        <xdr:sp macro="" textlink="">
          <xdr:nvSpPr>
            <xdr:cNvPr id="4102" name="Button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Données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xdr:row>
          <xdr:rowOff>76200</xdr:rowOff>
        </xdr:from>
        <xdr:to>
          <xdr:col>10</xdr:col>
          <xdr:colOff>1244600</xdr:colOff>
          <xdr:row>8</xdr:row>
          <xdr:rowOff>292100</xdr:rowOff>
        </xdr:to>
        <xdr:sp macro="" textlink="">
          <xdr:nvSpPr>
            <xdr:cNvPr id="4104" name="Button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Bilan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10</xdr:row>
          <xdr:rowOff>76200</xdr:rowOff>
        </xdr:from>
        <xdr:to>
          <xdr:col>10</xdr:col>
          <xdr:colOff>1244600</xdr:colOff>
          <xdr:row>10</xdr:row>
          <xdr:rowOff>292100</xdr:rowOff>
        </xdr:to>
        <xdr:sp macro="" textlink="">
          <xdr:nvSpPr>
            <xdr:cNvPr id="4106" name="Button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Compte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16</xdr:row>
          <xdr:rowOff>76200</xdr:rowOff>
        </xdr:from>
        <xdr:to>
          <xdr:col>10</xdr:col>
          <xdr:colOff>1244600</xdr:colOff>
          <xdr:row>16</xdr:row>
          <xdr:rowOff>292100</xdr:rowOff>
        </xdr:to>
        <xdr:sp macro="" textlink="">
          <xdr:nvSpPr>
            <xdr:cNvPr id="4107" name="Button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Principes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14</xdr:row>
          <xdr:rowOff>76200</xdr:rowOff>
        </xdr:from>
        <xdr:to>
          <xdr:col>10</xdr:col>
          <xdr:colOff>1244600</xdr:colOff>
          <xdr:row>14</xdr:row>
          <xdr:rowOff>292100</xdr:rowOff>
        </xdr:to>
        <xdr:sp macro="" textlink="">
          <xdr:nvSpPr>
            <xdr:cNvPr id="4108" name="Button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Préambule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76200</xdr:rowOff>
        </xdr:from>
        <xdr:to>
          <xdr:col>10</xdr:col>
          <xdr:colOff>1244600</xdr:colOff>
          <xdr:row>18</xdr:row>
          <xdr:rowOff>292100</xdr:rowOff>
        </xdr:to>
        <xdr:sp macro="" textlink="">
          <xdr:nvSpPr>
            <xdr:cNvPr id="4109" name="Button 13" hidden="1">
              <a:extLst>
                <a:ext uri="{63B3BB69-23CF-44E3-9099-C40C66FF867C}">
                  <a14:compatExt spid="_x0000_s410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Référentiel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76200</xdr:rowOff>
        </xdr:from>
        <xdr:to>
          <xdr:col>10</xdr:col>
          <xdr:colOff>1244600</xdr:colOff>
          <xdr:row>20</xdr:row>
          <xdr:rowOff>292100</xdr:rowOff>
        </xdr:to>
        <xdr:sp macro="" textlink="">
          <xdr:nvSpPr>
            <xdr:cNvPr id="4110" name="Button 14" hidden="1">
              <a:extLst>
                <a:ext uri="{63B3BB69-23CF-44E3-9099-C40C66FF867C}">
                  <a14:compatExt spid="_x0000_s411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Méthodes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76200</xdr:rowOff>
        </xdr:from>
        <xdr:to>
          <xdr:col>10</xdr:col>
          <xdr:colOff>1244600</xdr:colOff>
          <xdr:row>22</xdr:row>
          <xdr:rowOff>292100</xdr:rowOff>
        </xdr:to>
        <xdr:sp macro="" textlink="">
          <xdr:nvSpPr>
            <xdr:cNvPr id="4111" name="Button 15" hidden="1">
              <a:extLst>
                <a:ext uri="{63B3BB69-23CF-44E3-9099-C40C66FF867C}">
                  <a14:compatExt spid="_x0000_s411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Périmètre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76200</xdr:rowOff>
        </xdr:from>
        <xdr:to>
          <xdr:col>10</xdr:col>
          <xdr:colOff>1244600</xdr:colOff>
          <xdr:row>24</xdr:row>
          <xdr:rowOff>292100</xdr:rowOff>
        </xdr:to>
        <xdr:sp macro="" textlink="">
          <xdr:nvSpPr>
            <xdr:cNvPr id="4113" name="Button 17" hidden="1">
              <a:extLst>
                <a:ext uri="{63B3BB69-23CF-44E3-9099-C40C66FF867C}">
                  <a14:compatExt spid="_x0000_s411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Critères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26</xdr:row>
          <xdr:rowOff>76200</xdr:rowOff>
        </xdr:from>
        <xdr:to>
          <xdr:col>10</xdr:col>
          <xdr:colOff>1244600</xdr:colOff>
          <xdr:row>26</xdr:row>
          <xdr:rowOff>292100</xdr:rowOff>
        </xdr:to>
        <xdr:sp macro="" textlink="">
          <xdr:nvSpPr>
            <xdr:cNvPr id="4114" name="Button 18" hidden="1">
              <a:extLst>
                <a:ext uri="{63B3BB69-23CF-44E3-9099-C40C66FF867C}">
                  <a14:compatExt spid="_x0000_s411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Entités intégrées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28</xdr:row>
          <xdr:rowOff>88900</xdr:rowOff>
        </xdr:from>
        <xdr:to>
          <xdr:col>10</xdr:col>
          <xdr:colOff>1244600</xdr:colOff>
          <xdr:row>28</xdr:row>
          <xdr:rowOff>292100</xdr:rowOff>
        </xdr:to>
        <xdr:sp macro="" textlink="">
          <xdr:nvSpPr>
            <xdr:cNvPr id="4115" name="Button 19" hidden="1">
              <a:extLst>
                <a:ext uri="{63B3BB69-23CF-44E3-9099-C40C66FF867C}">
                  <a14:compatExt spid="_x0000_s411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Entités exclues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30</xdr:row>
          <xdr:rowOff>76200</xdr:rowOff>
        </xdr:from>
        <xdr:to>
          <xdr:col>10</xdr:col>
          <xdr:colOff>1244600</xdr:colOff>
          <xdr:row>30</xdr:row>
          <xdr:rowOff>292100</xdr:rowOff>
        </xdr:to>
        <xdr:sp macro="" textlink="">
          <xdr:nvSpPr>
            <xdr:cNvPr id="4116" name="Button 20" hidden="1">
              <a:extLst>
                <a:ext uri="{63B3BB69-23CF-44E3-9099-C40C66FF867C}">
                  <a14:compatExt spid="_x0000_s411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Variation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12</xdr:row>
          <xdr:rowOff>76200</xdr:rowOff>
        </xdr:from>
        <xdr:to>
          <xdr:col>10</xdr:col>
          <xdr:colOff>1244600</xdr:colOff>
          <xdr:row>12</xdr:row>
          <xdr:rowOff>292100</xdr:rowOff>
        </xdr:to>
        <xdr:sp macro="" textlink="">
          <xdr:nvSpPr>
            <xdr:cNvPr id="4118" name="Button 22" hidden="1">
              <a:extLst>
                <a:ext uri="{63B3BB69-23CF-44E3-9099-C40C66FF867C}">
                  <a14:compatExt spid="_x0000_s411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Annexe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32</xdr:row>
          <xdr:rowOff>101600</xdr:rowOff>
        </xdr:from>
        <xdr:to>
          <xdr:col>10</xdr:col>
          <xdr:colOff>1244600</xdr:colOff>
          <xdr:row>32</xdr:row>
          <xdr:rowOff>304800</xdr:rowOff>
        </xdr:to>
        <xdr:sp macro="" textlink="">
          <xdr:nvSpPr>
            <xdr:cNvPr id="4119" name="Button 23" hidden="1">
              <a:extLst>
                <a:ext uri="{63B3BB69-23CF-44E3-9099-C40C66FF867C}">
                  <a14:compatExt spid="_x0000_s411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Informations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165100</xdr:rowOff>
        </xdr:from>
        <xdr:to>
          <xdr:col>10</xdr:col>
          <xdr:colOff>1244600</xdr:colOff>
          <xdr:row>36</xdr:row>
          <xdr:rowOff>368300</xdr:rowOff>
        </xdr:to>
        <xdr:sp macro="" textlink="">
          <xdr:nvSpPr>
            <xdr:cNvPr id="4120" name="Button 24" hidden="1">
              <a:extLst>
                <a:ext uri="{63B3BB69-23CF-44E3-9099-C40C66FF867C}">
                  <a14:compatExt spid="_x0000_s412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Écarts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38</xdr:row>
          <xdr:rowOff>342900</xdr:rowOff>
        </xdr:from>
        <xdr:to>
          <xdr:col>10</xdr:col>
          <xdr:colOff>1244600</xdr:colOff>
          <xdr:row>38</xdr:row>
          <xdr:rowOff>558800</xdr:rowOff>
        </xdr:to>
        <xdr:sp macro="" textlink="">
          <xdr:nvSpPr>
            <xdr:cNvPr id="4121" name="Button 25" hidden="1">
              <a:extLst>
                <a:ext uri="{63B3BB69-23CF-44E3-9099-C40C66FF867C}">
                  <a14:compatExt spid="_x0000_s412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Réévaluation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40</xdr:row>
          <xdr:rowOff>76200</xdr:rowOff>
        </xdr:from>
        <xdr:to>
          <xdr:col>10</xdr:col>
          <xdr:colOff>1244600</xdr:colOff>
          <xdr:row>40</xdr:row>
          <xdr:rowOff>292100</xdr:rowOff>
        </xdr:to>
        <xdr:sp macro="" textlink="">
          <xdr:nvSpPr>
            <xdr:cNvPr id="4122" name="Button 26" hidden="1">
              <a:extLst>
                <a:ext uri="{63B3BB69-23CF-44E3-9099-C40C66FF867C}">
                  <a14:compatExt spid="_x0000_s4122"/>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Titres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42</xdr:row>
          <xdr:rowOff>76200</xdr:rowOff>
        </xdr:from>
        <xdr:to>
          <xdr:col>10</xdr:col>
          <xdr:colOff>1244600</xdr:colOff>
          <xdr:row>42</xdr:row>
          <xdr:rowOff>292100</xdr:rowOff>
        </xdr:to>
        <xdr:sp macro="" textlink="">
          <xdr:nvSpPr>
            <xdr:cNvPr id="4124" name="Button 28" hidden="1">
              <a:extLst>
                <a:ext uri="{63B3BB69-23CF-44E3-9099-C40C66FF867C}">
                  <a14:compatExt spid="_x0000_s412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Prêts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44</xdr:row>
          <xdr:rowOff>76200</xdr:rowOff>
        </xdr:from>
        <xdr:to>
          <xdr:col>10</xdr:col>
          <xdr:colOff>1244600</xdr:colOff>
          <xdr:row>44</xdr:row>
          <xdr:rowOff>292100</xdr:rowOff>
        </xdr:to>
        <xdr:sp macro="" textlink="">
          <xdr:nvSpPr>
            <xdr:cNvPr id="4125" name="Button 29" hidden="1">
              <a:extLst>
                <a:ext uri="{63B3BB69-23CF-44E3-9099-C40C66FF867C}">
                  <a14:compatExt spid="_x0000_s412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Stocks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46</xdr:row>
          <xdr:rowOff>76200</xdr:rowOff>
        </xdr:from>
        <xdr:to>
          <xdr:col>10</xdr:col>
          <xdr:colOff>1244600</xdr:colOff>
          <xdr:row>46</xdr:row>
          <xdr:rowOff>292100</xdr:rowOff>
        </xdr:to>
        <xdr:sp macro="" textlink="">
          <xdr:nvSpPr>
            <xdr:cNvPr id="4127" name="Button 31" hidden="1">
              <a:extLst>
                <a:ext uri="{63B3BB69-23CF-44E3-9099-C40C66FF867C}">
                  <a14:compatExt spid="_x0000_s412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Créances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48</xdr:row>
          <xdr:rowOff>76200</xdr:rowOff>
        </xdr:from>
        <xdr:to>
          <xdr:col>10</xdr:col>
          <xdr:colOff>1244600</xdr:colOff>
          <xdr:row>48</xdr:row>
          <xdr:rowOff>292100</xdr:rowOff>
        </xdr:to>
        <xdr:sp macro="" textlink="">
          <xdr:nvSpPr>
            <xdr:cNvPr id="4128" name="Button 32" hidden="1">
              <a:extLst>
                <a:ext uri="{63B3BB69-23CF-44E3-9099-C40C66FF867C}">
                  <a14:compatExt spid="_x0000_s412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Provisions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50</xdr:row>
          <xdr:rowOff>228600</xdr:rowOff>
        </xdr:from>
        <xdr:to>
          <xdr:col>10</xdr:col>
          <xdr:colOff>1244600</xdr:colOff>
          <xdr:row>50</xdr:row>
          <xdr:rowOff>444500</xdr:rowOff>
        </xdr:to>
        <xdr:sp macro="" textlink="">
          <xdr:nvSpPr>
            <xdr:cNvPr id="4129" name="Button 33" hidden="1">
              <a:extLst>
                <a:ext uri="{63B3BB69-23CF-44E3-9099-C40C66FF867C}">
                  <a14:compatExt spid="_x0000_s412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Pensions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52</xdr:row>
          <xdr:rowOff>76200</xdr:rowOff>
        </xdr:from>
        <xdr:to>
          <xdr:col>10</xdr:col>
          <xdr:colOff>1244600</xdr:colOff>
          <xdr:row>52</xdr:row>
          <xdr:rowOff>292100</xdr:rowOff>
        </xdr:to>
        <xdr:sp macro="" textlink="">
          <xdr:nvSpPr>
            <xdr:cNvPr id="4130" name="Button 34" hidden="1">
              <a:extLst>
                <a:ext uri="{63B3BB69-23CF-44E3-9099-C40C66FF867C}">
                  <a14:compatExt spid="_x0000_s413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Passifs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54</xdr:row>
          <xdr:rowOff>76200</xdr:rowOff>
        </xdr:from>
        <xdr:to>
          <xdr:col>10</xdr:col>
          <xdr:colOff>1244600</xdr:colOff>
          <xdr:row>54</xdr:row>
          <xdr:rowOff>292100</xdr:rowOff>
        </xdr:to>
        <xdr:sp macro="" textlink="">
          <xdr:nvSpPr>
            <xdr:cNvPr id="4131" name="Button 35" hidden="1">
              <a:extLst>
                <a:ext uri="{63B3BB69-23CF-44E3-9099-C40C66FF867C}">
                  <a14:compatExt spid="_x0000_s413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Dettes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56</xdr:row>
          <xdr:rowOff>76200</xdr:rowOff>
        </xdr:from>
        <xdr:to>
          <xdr:col>10</xdr:col>
          <xdr:colOff>1244600</xdr:colOff>
          <xdr:row>56</xdr:row>
          <xdr:rowOff>292100</xdr:rowOff>
        </xdr:to>
        <xdr:sp macro="" textlink="">
          <xdr:nvSpPr>
            <xdr:cNvPr id="4132" name="Button 36" hidden="1">
              <a:extLst>
                <a:ext uri="{63B3BB69-23CF-44E3-9099-C40C66FF867C}">
                  <a14:compatExt spid="_x0000_s4132"/>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Emprunts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58</xdr:row>
          <xdr:rowOff>76200</xdr:rowOff>
        </xdr:from>
        <xdr:to>
          <xdr:col>10</xdr:col>
          <xdr:colOff>1244600</xdr:colOff>
          <xdr:row>58</xdr:row>
          <xdr:rowOff>292100</xdr:rowOff>
        </xdr:to>
        <xdr:sp macro="" textlink="">
          <xdr:nvSpPr>
            <xdr:cNvPr id="4133" name="Button 37" hidden="1">
              <a:extLst>
                <a:ext uri="{63B3BB69-23CF-44E3-9099-C40C66FF867C}">
                  <a14:compatExt spid="_x0000_s413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Aide publique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60</xdr:row>
          <xdr:rowOff>76200</xdr:rowOff>
        </xdr:from>
        <xdr:to>
          <xdr:col>10</xdr:col>
          <xdr:colOff>1244600</xdr:colOff>
          <xdr:row>60</xdr:row>
          <xdr:rowOff>292100</xdr:rowOff>
        </xdr:to>
        <xdr:sp macro="" textlink="">
          <xdr:nvSpPr>
            <xdr:cNvPr id="4135" name="Button 39" hidden="1">
              <a:extLst>
                <a:ext uri="{63B3BB69-23CF-44E3-9099-C40C66FF867C}">
                  <a14:compatExt spid="_x0000_s413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Dons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62</xdr:row>
          <xdr:rowOff>76200</xdr:rowOff>
        </xdr:from>
        <xdr:to>
          <xdr:col>10</xdr:col>
          <xdr:colOff>1244600</xdr:colOff>
          <xdr:row>62</xdr:row>
          <xdr:rowOff>292100</xdr:rowOff>
        </xdr:to>
        <xdr:sp macro="" textlink="">
          <xdr:nvSpPr>
            <xdr:cNvPr id="4136" name="Button 40" hidden="1">
              <a:extLst>
                <a:ext uri="{63B3BB69-23CF-44E3-9099-C40C66FF867C}">
                  <a14:compatExt spid="_x0000_s413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Contributions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64</xdr:row>
          <xdr:rowOff>76200</xdr:rowOff>
        </xdr:from>
        <xdr:to>
          <xdr:col>10</xdr:col>
          <xdr:colOff>1244600</xdr:colOff>
          <xdr:row>64</xdr:row>
          <xdr:rowOff>292100</xdr:rowOff>
        </xdr:to>
        <xdr:sp macro="" textlink="">
          <xdr:nvSpPr>
            <xdr:cNvPr id="4137" name="Button 41" hidden="1">
              <a:extLst>
                <a:ext uri="{63B3BB69-23CF-44E3-9099-C40C66FF867C}">
                  <a14:compatExt spid="_x0000_s4137"/>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Prestations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66</xdr:row>
          <xdr:rowOff>76200</xdr:rowOff>
        </xdr:from>
        <xdr:to>
          <xdr:col>10</xdr:col>
          <xdr:colOff>1244600</xdr:colOff>
          <xdr:row>66</xdr:row>
          <xdr:rowOff>292100</xdr:rowOff>
        </xdr:to>
        <xdr:sp macro="" textlink="">
          <xdr:nvSpPr>
            <xdr:cNvPr id="4138" name="Button 42" hidden="1">
              <a:extLst>
                <a:ext uri="{63B3BB69-23CF-44E3-9099-C40C66FF867C}">
                  <a14:compatExt spid="_x0000_s413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Campagne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68</xdr:row>
          <xdr:rowOff>76200</xdr:rowOff>
        </xdr:from>
        <xdr:to>
          <xdr:col>10</xdr:col>
          <xdr:colOff>1244600</xdr:colOff>
          <xdr:row>68</xdr:row>
          <xdr:rowOff>292100</xdr:rowOff>
        </xdr:to>
        <xdr:sp macro="" textlink="">
          <xdr:nvSpPr>
            <xdr:cNvPr id="4139" name="Button 43" hidden="1">
              <a:extLst>
                <a:ext uri="{63B3BB69-23CF-44E3-9099-C40C66FF867C}">
                  <a14:compatExt spid="_x0000_s413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Contributions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70</xdr:row>
          <xdr:rowOff>76200</xdr:rowOff>
        </xdr:from>
        <xdr:to>
          <xdr:col>10</xdr:col>
          <xdr:colOff>1244600</xdr:colOff>
          <xdr:row>70</xdr:row>
          <xdr:rowOff>292100</xdr:rowOff>
        </xdr:to>
        <xdr:sp macro="" textlink="">
          <xdr:nvSpPr>
            <xdr:cNvPr id="4140" name="Button 44" hidden="1">
              <a:extLst>
                <a:ext uri="{63B3BB69-23CF-44E3-9099-C40C66FF867C}">
                  <a14:compatExt spid="_x0000_s414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Contributions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72</xdr:row>
          <xdr:rowOff>76200</xdr:rowOff>
        </xdr:from>
        <xdr:to>
          <xdr:col>10</xdr:col>
          <xdr:colOff>1244600</xdr:colOff>
          <xdr:row>72</xdr:row>
          <xdr:rowOff>292100</xdr:rowOff>
        </xdr:to>
        <xdr:sp macro="" textlink="">
          <xdr:nvSpPr>
            <xdr:cNvPr id="4141" name="Button 45" hidden="1">
              <a:extLst>
                <a:ext uri="{63B3BB69-23CF-44E3-9099-C40C66FF867C}">
                  <a14:compatExt spid="_x0000_s414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Contributions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74</xdr:row>
          <xdr:rowOff>177800</xdr:rowOff>
        </xdr:from>
        <xdr:to>
          <xdr:col>10</xdr:col>
          <xdr:colOff>1244600</xdr:colOff>
          <xdr:row>74</xdr:row>
          <xdr:rowOff>381000</xdr:rowOff>
        </xdr:to>
        <xdr:sp macro="" textlink="">
          <xdr:nvSpPr>
            <xdr:cNvPr id="4143" name="Button 47" hidden="1">
              <a:extLst>
                <a:ext uri="{63B3BB69-23CF-44E3-9099-C40C66FF867C}">
                  <a14:compatExt spid="_x0000_s414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Concours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76</xdr:row>
          <xdr:rowOff>76200</xdr:rowOff>
        </xdr:from>
        <xdr:to>
          <xdr:col>10</xdr:col>
          <xdr:colOff>1244600</xdr:colOff>
          <xdr:row>76</xdr:row>
          <xdr:rowOff>292100</xdr:rowOff>
        </xdr:to>
        <xdr:sp macro="" textlink="">
          <xdr:nvSpPr>
            <xdr:cNvPr id="4144" name="Button 48" hidden="1">
              <a:extLst>
                <a:ext uri="{63B3BB69-23CF-44E3-9099-C40C66FF867C}">
                  <a14:compatExt spid="_x0000_s4144"/>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Autres info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78</xdr:row>
          <xdr:rowOff>76200</xdr:rowOff>
        </xdr:from>
        <xdr:to>
          <xdr:col>10</xdr:col>
          <xdr:colOff>1244600</xdr:colOff>
          <xdr:row>78</xdr:row>
          <xdr:rowOff>292100</xdr:rowOff>
        </xdr:to>
        <xdr:sp macro="" textlink="">
          <xdr:nvSpPr>
            <xdr:cNvPr id="4145" name="Button 49" hidden="1">
              <a:extLst>
                <a:ext uri="{63B3BB69-23CF-44E3-9099-C40C66FF867C}">
                  <a14:compatExt spid="_x0000_s4145"/>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Effectifs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80</xdr:row>
          <xdr:rowOff>76200</xdr:rowOff>
        </xdr:from>
        <xdr:to>
          <xdr:col>10</xdr:col>
          <xdr:colOff>1244600</xdr:colOff>
          <xdr:row>80</xdr:row>
          <xdr:rowOff>292100</xdr:rowOff>
        </xdr:to>
        <xdr:sp macro="" textlink="">
          <xdr:nvSpPr>
            <xdr:cNvPr id="4146" name="Button 50" hidden="1">
              <a:extLst>
                <a:ext uri="{63B3BB69-23CF-44E3-9099-C40C66FF867C}">
                  <a14:compatExt spid="_x0000_s4146"/>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Engagements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82</xdr:row>
          <xdr:rowOff>177800</xdr:rowOff>
        </xdr:from>
        <xdr:to>
          <xdr:col>10</xdr:col>
          <xdr:colOff>1244600</xdr:colOff>
          <xdr:row>82</xdr:row>
          <xdr:rowOff>381000</xdr:rowOff>
        </xdr:to>
        <xdr:sp macro="" textlink="">
          <xdr:nvSpPr>
            <xdr:cNvPr id="4148" name="Button 52" hidden="1">
              <a:extLst>
                <a:ext uri="{63B3BB69-23CF-44E3-9099-C40C66FF867C}">
                  <a14:compatExt spid="_x0000_s4148"/>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Redevances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84</xdr:row>
          <xdr:rowOff>254000</xdr:rowOff>
        </xdr:from>
        <xdr:to>
          <xdr:col>10</xdr:col>
          <xdr:colOff>1244600</xdr:colOff>
          <xdr:row>84</xdr:row>
          <xdr:rowOff>457200</xdr:rowOff>
        </xdr:to>
        <xdr:sp macro="" textlink="">
          <xdr:nvSpPr>
            <xdr:cNvPr id="4149" name="Button 53" hidden="1">
              <a:extLst>
                <a:ext uri="{63B3BB69-23CF-44E3-9099-C40C66FF867C}">
                  <a14:compatExt spid="_x0000_s4149"/>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Rémunérations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86</xdr:row>
          <xdr:rowOff>76200</xdr:rowOff>
        </xdr:from>
        <xdr:to>
          <xdr:col>10</xdr:col>
          <xdr:colOff>1244600</xdr:colOff>
          <xdr:row>86</xdr:row>
          <xdr:rowOff>292100</xdr:rowOff>
        </xdr:to>
        <xdr:sp macro="" textlink="">
          <xdr:nvSpPr>
            <xdr:cNvPr id="4150" name="Button 54" hidden="1">
              <a:extLst>
                <a:ext uri="{63B3BB69-23CF-44E3-9099-C40C66FF867C}">
                  <a14:compatExt spid="_x0000_s415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Rémunération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88</xdr:row>
          <xdr:rowOff>76200</xdr:rowOff>
        </xdr:from>
        <xdr:to>
          <xdr:col>10</xdr:col>
          <xdr:colOff>1244600</xdr:colOff>
          <xdr:row>88</xdr:row>
          <xdr:rowOff>292100</xdr:rowOff>
        </xdr:to>
        <xdr:sp macro="" textlink="">
          <xdr:nvSpPr>
            <xdr:cNvPr id="4151" name="Button 55" hidden="1">
              <a:extLst>
                <a:ext uri="{63B3BB69-23CF-44E3-9099-C40C66FF867C}">
                  <a14:compatExt spid="_x0000_s4151"/>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Honoraires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90</xdr:row>
          <xdr:rowOff>76200</xdr:rowOff>
        </xdr:from>
        <xdr:to>
          <xdr:col>10</xdr:col>
          <xdr:colOff>1244600</xdr:colOff>
          <xdr:row>90</xdr:row>
          <xdr:rowOff>292100</xdr:rowOff>
        </xdr:to>
        <xdr:sp macro="" textlink="">
          <xdr:nvSpPr>
            <xdr:cNvPr id="4152" name="Button 56" hidden="1">
              <a:extLst>
                <a:ext uri="{63B3BB69-23CF-44E3-9099-C40C66FF867C}">
                  <a14:compatExt spid="_x0000_s4152"/>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Prêts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92</xdr:row>
          <xdr:rowOff>76200</xdr:rowOff>
        </xdr:from>
        <xdr:to>
          <xdr:col>10</xdr:col>
          <xdr:colOff>1244600</xdr:colOff>
          <xdr:row>92</xdr:row>
          <xdr:rowOff>292100</xdr:rowOff>
        </xdr:to>
        <xdr:sp macro="" textlink="">
          <xdr:nvSpPr>
            <xdr:cNvPr id="4153" name="Button 57" hidden="1">
              <a:extLst>
                <a:ext uri="{63B3BB69-23CF-44E3-9099-C40C66FF867C}">
                  <a14:compatExt spid="_x0000_s4153"/>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Emprunts</a:t>
              </a:r>
            </a:p>
          </xdr:txBody>
        </xdr:sp>
        <xdr:clientData fPrintsWithSheet="0"/>
      </xdr:twoCellAnchor>
    </mc:Choice>
    <mc:Fallback/>
  </mc:AlternateContent>
  <xdr:twoCellAnchor editAs="oneCell">
    <xdr:from>
      <xdr:col>11</xdr:col>
      <xdr:colOff>660400</xdr:colOff>
      <xdr:row>34</xdr:row>
      <xdr:rowOff>76200</xdr:rowOff>
    </xdr:from>
    <xdr:to>
      <xdr:col>11</xdr:col>
      <xdr:colOff>1206500</xdr:colOff>
      <xdr:row>34</xdr:row>
      <xdr:rowOff>342900</xdr:rowOff>
    </xdr:to>
    <xdr:sp macro="" textlink="">
      <xdr:nvSpPr>
        <xdr:cNvPr id="4159" name="CheckBox1" hidden="1">
          <a:extLst>
            <a:ext uri="{63B3BB69-23CF-44E3-9099-C40C66FF867C}">
              <a14:compatExt xmlns:a14="http://schemas.microsoft.com/office/drawing/2010/main" spid="_x0000_s4159"/>
            </a:ext>
          </a:extLst>
        </xdr:cNvPr>
        <xdr:cNvSpPr/>
      </xdr:nvSpPr>
      <xdr:spPr>
        <a:xfrm>
          <a:off x="0" y="0"/>
          <a:ext cx="0" cy="0"/>
        </a:xfrm>
        <a:prstGeom prst="rect">
          <a:avLst/>
        </a:prstGeom>
      </xdr:spPr>
    </xdr:sp>
    <xdr:clientData/>
  </xdr:twoCellAnchor>
  <xdr:twoCellAnchor editAs="oneCell">
    <xdr:from>
      <xdr:col>11</xdr:col>
      <xdr:colOff>660400</xdr:colOff>
      <xdr:row>36</xdr:row>
      <xdr:rowOff>177800</xdr:rowOff>
    </xdr:from>
    <xdr:to>
      <xdr:col>11</xdr:col>
      <xdr:colOff>1320800</xdr:colOff>
      <xdr:row>36</xdr:row>
      <xdr:rowOff>419100</xdr:rowOff>
    </xdr:to>
    <xdr:sp macro="" textlink="">
      <xdr:nvSpPr>
        <xdr:cNvPr id="4160" name="CheckBox2" hidden="1">
          <a:extLst>
            <a:ext uri="{63B3BB69-23CF-44E3-9099-C40C66FF867C}">
              <a14:compatExt xmlns:a14="http://schemas.microsoft.com/office/drawing/2010/main" spid="_x0000_s4160"/>
            </a:ext>
          </a:extLst>
        </xdr:cNvPr>
        <xdr:cNvSpPr/>
      </xdr:nvSpPr>
      <xdr:spPr>
        <a:xfrm>
          <a:off x="0" y="0"/>
          <a:ext cx="0" cy="0"/>
        </a:xfrm>
        <a:prstGeom prst="rect">
          <a:avLst/>
        </a:prstGeom>
      </xdr:spPr>
    </xdr:sp>
    <xdr:clientData/>
  </xdr:twoCellAnchor>
  <xdr:twoCellAnchor editAs="oneCell">
    <xdr:from>
      <xdr:col>11</xdr:col>
      <xdr:colOff>647700</xdr:colOff>
      <xdr:row>38</xdr:row>
      <xdr:rowOff>355600</xdr:rowOff>
    </xdr:from>
    <xdr:to>
      <xdr:col>11</xdr:col>
      <xdr:colOff>927100</xdr:colOff>
      <xdr:row>38</xdr:row>
      <xdr:rowOff>584200</xdr:rowOff>
    </xdr:to>
    <xdr:sp macro="" textlink="">
      <xdr:nvSpPr>
        <xdr:cNvPr id="4161" name="CheckBox3" hidden="1">
          <a:extLst>
            <a:ext uri="{63B3BB69-23CF-44E3-9099-C40C66FF867C}">
              <a14:compatExt xmlns:a14="http://schemas.microsoft.com/office/drawing/2010/main" spid="_x0000_s4161"/>
            </a:ext>
          </a:extLst>
        </xdr:cNvPr>
        <xdr:cNvSpPr/>
      </xdr:nvSpPr>
      <xdr:spPr>
        <a:xfrm>
          <a:off x="0" y="0"/>
          <a:ext cx="0" cy="0"/>
        </a:xfrm>
        <a:prstGeom prst="rect">
          <a:avLst/>
        </a:prstGeom>
      </xdr:spPr>
    </xdr:sp>
    <xdr:clientData/>
  </xdr:twoCellAnchor>
  <xdr:twoCellAnchor editAs="oneCell">
    <xdr:from>
      <xdr:col>11</xdr:col>
      <xdr:colOff>647700</xdr:colOff>
      <xdr:row>40</xdr:row>
      <xdr:rowOff>139700</xdr:rowOff>
    </xdr:from>
    <xdr:to>
      <xdr:col>11</xdr:col>
      <xdr:colOff>1041400</xdr:colOff>
      <xdr:row>40</xdr:row>
      <xdr:rowOff>292100</xdr:rowOff>
    </xdr:to>
    <xdr:sp macro="" textlink="">
      <xdr:nvSpPr>
        <xdr:cNvPr id="4162" name="CheckBox4" hidden="1">
          <a:extLst>
            <a:ext uri="{63B3BB69-23CF-44E3-9099-C40C66FF867C}">
              <a14:compatExt xmlns:a14="http://schemas.microsoft.com/office/drawing/2010/main" spid="_x0000_s4162"/>
            </a:ext>
          </a:extLst>
        </xdr:cNvPr>
        <xdr:cNvSpPr/>
      </xdr:nvSpPr>
      <xdr:spPr>
        <a:xfrm>
          <a:off x="0" y="0"/>
          <a:ext cx="0" cy="0"/>
        </a:xfrm>
        <a:prstGeom prst="rect">
          <a:avLst/>
        </a:prstGeom>
      </xdr:spPr>
    </xdr:sp>
    <xdr:clientData/>
  </xdr:twoCellAnchor>
  <xdr:twoCellAnchor editAs="oneCell">
    <xdr:from>
      <xdr:col>11</xdr:col>
      <xdr:colOff>660400</xdr:colOff>
      <xdr:row>42</xdr:row>
      <xdr:rowOff>101600</xdr:rowOff>
    </xdr:from>
    <xdr:to>
      <xdr:col>11</xdr:col>
      <xdr:colOff>1130300</xdr:colOff>
      <xdr:row>42</xdr:row>
      <xdr:rowOff>292100</xdr:rowOff>
    </xdr:to>
    <xdr:sp macro="" textlink="">
      <xdr:nvSpPr>
        <xdr:cNvPr id="4163" name="CheckBox5" hidden="1">
          <a:extLst>
            <a:ext uri="{63B3BB69-23CF-44E3-9099-C40C66FF867C}">
              <a14:compatExt xmlns:a14="http://schemas.microsoft.com/office/drawing/2010/main" spid="_x0000_s4163"/>
            </a:ext>
          </a:extLst>
        </xdr:cNvPr>
        <xdr:cNvSpPr/>
      </xdr:nvSpPr>
      <xdr:spPr>
        <a:xfrm>
          <a:off x="0" y="0"/>
          <a:ext cx="0" cy="0"/>
        </a:xfrm>
        <a:prstGeom prst="rect">
          <a:avLst/>
        </a:prstGeom>
      </xdr:spPr>
    </xdr:sp>
    <xdr:clientData/>
  </xdr:twoCellAnchor>
  <xdr:twoCellAnchor editAs="oneCell">
    <xdr:from>
      <xdr:col>11</xdr:col>
      <xdr:colOff>660400</xdr:colOff>
      <xdr:row>44</xdr:row>
      <xdr:rowOff>76200</xdr:rowOff>
    </xdr:from>
    <xdr:to>
      <xdr:col>11</xdr:col>
      <xdr:colOff>1143000</xdr:colOff>
      <xdr:row>44</xdr:row>
      <xdr:rowOff>292100</xdr:rowOff>
    </xdr:to>
    <xdr:sp macro="" textlink="">
      <xdr:nvSpPr>
        <xdr:cNvPr id="4164" name="CheckBox6" hidden="1">
          <a:extLst>
            <a:ext uri="{63B3BB69-23CF-44E3-9099-C40C66FF867C}">
              <a14:compatExt xmlns:a14="http://schemas.microsoft.com/office/drawing/2010/main" spid="_x0000_s4164"/>
            </a:ext>
          </a:extLst>
        </xdr:cNvPr>
        <xdr:cNvSpPr/>
      </xdr:nvSpPr>
      <xdr:spPr>
        <a:xfrm>
          <a:off x="0" y="0"/>
          <a:ext cx="0" cy="0"/>
        </a:xfrm>
        <a:prstGeom prst="rect">
          <a:avLst/>
        </a:prstGeom>
      </xdr:spPr>
    </xdr:sp>
    <xdr:clientData/>
  </xdr:twoCellAnchor>
  <xdr:twoCellAnchor editAs="oneCell">
    <xdr:from>
      <xdr:col>11</xdr:col>
      <xdr:colOff>647700</xdr:colOff>
      <xdr:row>46</xdr:row>
      <xdr:rowOff>127000</xdr:rowOff>
    </xdr:from>
    <xdr:to>
      <xdr:col>11</xdr:col>
      <xdr:colOff>1206500</xdr:colOff>
      <xdr:row>46</xdr:row>
      <xdr:rowOff>304800</xdr:rowOff>
    </xdr:to>
    <xdr:sp macro="" textlink="">
      <xdr:nvSpPr>
        <xdr:cNvPr id="4165" name="CheckBox7" hidden="1">
          <a:extLst>
            <a:ext uri="{63B3BB69-23CF-44E3-9099-C40C66FF867C}">
              <a14:compatExt xmlns:a14="http://schemas.microsoft.com/office/drawing/2010/main" spid="_x0000_s4165"/>
            </a:ext>
          </a:extLst>
        </xdr:cNvPr>
        <xdr:cNvSpPr/>
      </xdr:nvSpPr>
      <xdr:spPr>
        <a:xfrm>
          <a:off x="0" y="0"/>
          <a:ext cx="0" cy="0"/>
        </a:xfrm>
        <a:prstGeom prst="rect">
          <a:avLst/>
        </a:prstGeom>
      </xdr:spPr>
    </xdr:sp>
    <xdr:clientData/>
  </xdr:twoCellAnchor>
  <xdr:twoCellAnchor editAs="oneCell">
    <xdr:from>
      <xdr:col>11</xdr:col>
      <xdr:colOff>647700</xdr:colOff>
      <xdr:row>48</xdr:row>
      <xdr:rowOff>127000</xdr:rowOff>
    </xdr:from>
    <xdr:to>
      <xdr:col>11</xdr:col>
      <xdr:colOff>1054100</xdr:colOff>
      <xdr:row>48</xdr:row>
      <xdr:rowOff>292100</xdr:rowOff>
    </xdr:to>
    <xdr:sp macro="" textlink="">
      <xdr:nvSpPr>
        <xdr:cNvPr id="4166" name="CheckBox8" hidden="1">
          <a:extLst>
            <a:ext uri="{63B3BB69-23CF-44E3-9099-C40C66FF867C}">
              <a14:compatExt xmlns:a14="http://schemas.microsoft.com/office/drawing/2010/main" spid="_x0000_s4166"/>
            </a:ext>
          </a:extLst>
        </xdr:cNvPr>
        <xdr:cNvSpPr/>
      </xdr:nvSpPr>
      <xdr:spPr>
        <a:xfrm>
          <a:off x="0" y="0"/>
          <a:ext cx="0" cy="0"/>
        </a:xfrm>
        <a:prstGeom prst="rect">
          <a:avLst/>
        </a:prstGeom>
      </xdr:spPr>
    </xdr:sp>
    <xdr:clientData/>
  </xdr:twoCellAnchor>
  <xdr:twoCellAnchor editAs="oneCell">
    <xdr:from>
      <xdr:col>11</xdr:col>
      <xdr:colOff>635000</xdr:colOff>
      <xdr:row>50</xdr:row>
      <xdr:rowOff>254000</xdr:rowOff>
    </xdr:from>
    <xdr:to>
      <xdr:col>11</xdr:col>
      <xdr:colOff>1282700</xdr:colOff>
      <xdr:row>50</xdr:row>
      <xdr:rowOff>457200</xdr:rowOff>
    </xdr:to>
    <xdr:sp macro="" textlink="">
      <xdr:nvSpPr>
        <xdr:cNvPr id="4167" name="CheckBox9" hidden="1">
          <a:extLst>
            <a:ext uri="{63B3BB69-23CF-44E3-9099-C40C66FF867C}">
              <a14:compatExt xmlns:a14="http://schemas.microsoft.com/office/drawing/2010/main" spid="_x0000_s4167"/>
            </a:ext>
          </a:extLst>
        </xdr:cNvPr>
        <xdr:cNvSpPr/>
      </xdr:nvSpPr>
      <xdr:spPr>
        <a:xfrm>
          <a:off x="0" y="0"/>
          <a:ext cx="0" cy="0"/>
        </a:xfrm>
        <a:prstGeom prst="rect">
          <a:avLst/>
        </a:prstGeom>
      </xdr:spPr>
    </xdr:sp>
    <xdr:clientData/>
  </xdr:twoCellAnchor>
  <xdr:twoCellAnchor editAs="oneCell">
    <xdr:from>
      <xdr:col>11</xdr:col>
      <xdr:colOff>635000</xdr:colOff>
      <xdr:row>52</xdr:row>
      <xdr:rowOff>139700</xdr:rowOff>
    </xdr:from>
    <xdr:to>
      <xdr:col>11</xdr:col>
      <xdr:colOff>977900</xdr:colOff>
      <xdr:row>52</xdr:row>
      <xdr:rowOff>304800</xdr:rowOff>
    </xdr:to>
    <xdr:sp macro="" textlink="">
      <xdr:nvSpPr>
        <xdr:cNvPr id="4168" name="CheckBox10" hidden="1">
          <a:extLst>
            <a:ext uri="{63B3BB69-23CF-44E3-9099-C40C66FF867C}">
              <a14:compatExt xmlns:a14="http://schemas.microsoft.com/office/drawing/2010/main" spid="_x0000_s4168"/>
            </a:ext>
          </a:extLst>
        </xdr:cNvPr>
        <xdr:cNvSpPr/>
      </xdr:nvSpPr>
      <xdr:spPr>
        <a:xfrm>
          <a:off x="0" y="0"/>
          <a:ext cx="0" cy="0"/>
        </a:xfrm>
        <a:prstGeom prst="rect">
          <a:avLst/>
        </a:prstGeom>
      </xdr:spPr>
    </xdr:sp>
    <xdr:clientData/>
  </xdr:twoCellAnchor>
  <xdr:twoCellAnchor editAs="oneCell">
    <xdr:from>
      <xdr:col>11</xdr:col>
      <xdr:colOff>635000</xdr:colOff>
      <xdr:row>54</xdr:row>
      <xdr:rowOff>127000</xdr:rowOff>
    </xdr:from>
    <xdr:to>
      <xdr:col>11</xdr:col>
      <xdr:colOff>1257300</xdr:colOff>
      <xdr:row>54</xdr:row>
      <xdr:rowOff>304800</xdr:rowOff>
    </xdr:to>
    <xdr:sp macro="" textlink="">
      <xdr:nvSpPr>
        <xdr:cNvPr id="4169" name="CheckBox11" hidden="1">
          <a:extLst>
            <a:ext uri="{63B3BB69-23CF-44E3-9099-C40C66FF867C}">
              <a14:compatExt xmlns:a14="http://schemas.microsoft.com/office/drawing/2010/main" spid="_x0000_s4169"/>
            </a:ext>
          </a:extLst>
        </xdr:cNvPr>
        <xdr:cNvSpPr/>
      </xdr:nvSpPr>
      <xdr:spPr>
        <a:xfrm>
          <a:off x="0" y="0"/>
          <a:ext cx="0" cy="0"/>
        </a:xfrm>
        <a:prstGeom prst="rect">
          <a:avLst/>
        </a:prstGeom>
      </xdr:spPr>
    </xdr:sp>
    <xdr:clientData/>
  </xdr:twoCellAnchor>
  <xdr:twoCellAnchor editAs="oneCell">
    <xdr:from>
      <xdr:col>11</xdr:col>
      <xdr:colOff>635000</xdr:colOff>
      <xdr:row>56</xdr:row>
      <xdr:rowOff>152400</xdr:rowOff>
    </xdr:from>
    <xdr:to>
      <xdr:col>11</xdr:col>
      <xdr:colOff>863600</xdr:colOff>
      <xdr:row>56</xdr:row>
      <xdr:rowOff>304800</xdr:rowOff>
    </xdr:to>
    <xdr:sp macro="" textlink="">
      <xdr:nvSpPr>
        <xdr:cNvPr id="4170" name="CheckBox12" hidden="1">
          <a:extLst>
            <a:ext uri="{63B3BB69-23CF-44E3-9099-C40C66FF867C}">
              <a14:compatExt xmlns:a14="http://schemas.microsoft.com/office/drawing/2010/main" spid="_x0000_s4170"/>
            </a:ext>
          </a:extLst>
        </xdr:cNvPr>
        <xdr:cNvSpPr/>
      </xdr:nvSpPr>
      <xdr:spPr>
        <a:xfrm>
          <a:off x="0" y="0"/>
          <a:ext cx="0" cy="0"/>
        </a:xfrm>
        <a:prstGeom prst="rect">
          <a:avLst/>
        </a:prstGeom>
      </xdr:spPr>
    </xdr:sp>
    <xdr:clientData/>
  </xdr:twoCellAnchor>
  <xdr:twoCellAnchor editAs="oneCell">
    <xdr:from>
      <xdr:col>11</xdr:col>
      <xdr:colOff>622300</xdr:colOff>
      <xdr:row>58</xdr:row>
      <xdr:rowOff>101600</xdr:rowOff>
    </xdr:from>
    <xdr:to>
      <xdr:col>11</xdr:col>
      <xdr:colOff>825500</xdr:colOff>
      <xdr:row>58</xdr:row>
      <xdr:rowOff>254000</xdr:rowOff>
    </xdr:to>
    <xdr:sp macro="" textlink="">
      <xdr:nvSpPr>
        <xdr:cNvPr id="4171" name="CheckBox13" hidden="1">
          <a:extLst>
            <a:ext uri="{63B3BB69-23CF-44E3-9099-C40C66FF867C}">
              <a14:compatExt xmlns:a14="http://schemas.microsoft.com/office/drawing/2010/main" spid="_x0000_s4171"/>
            </a:ext>
          </a:extLst>
        </xdr:cNvPr>
        <xdr:cNvSpPr/>
      </xdr:nvSpPr>
      <xdr:spPr>
        <a:xfrm>
          <a:off x="0" y="0"/>
          <a:ext cx="0" cy="0"/>
        </a:xfrm>
        <a:prstGeom prst="rect">
          <a:avLst/>
        </a:prstGeom>
      </xdr:spPr>
    </xdr:sp>
    <xdr:clientData/>
  </xdr:twoCellAnchor>
  <xdr:twoCellAnchor editAs="oneCell">
    <xdr:from>
      <xdr:col>11</xdr:col>
      <xdr:colOff>622300</xdr:colOff>
      <xdr:row>60</xdr:row>
      <xdr:rowOff>76200</xdr:rowOff>
    </xdr:from>
    <xdr:to>
      <xdr:col>11</xdr:col>
      <xdr:colOff>1193800</xdr:colOff>
      <xdr:row>60</xdr:row>
      <xdr:rowOff>292100</xdr:rowOff>
    </xdr:to>
    <xdr:sp macro="" textlink="">
      <xdr:nvSpPr>
        <xdr:cNvPr id="4172" name="CheckBox14" hidden="1">
          <a:extLst>
            <a:ext uri="{63B3BB69-23CF-44E3-9099-C40C66FF867C}">
              <a14:compatExt xmlns:a14="http://schemas.microsoft.com/office/drawing/2010/main" spid="_x0000_s4172"/>
            </a:ext>
          </a:extLst>
        </xdr:cNvPr>
        <xdr:cNvSpPr/>
      </xdr:nvSpPr>
      <xdr:spPr>
        <a:xfrm>
          <a:off x="0" y="0"/>
          <a:ext cx="0" cy="0"/>
        </a:xfrm>
        <a:prstGeom prst="rect">
          <a:avLst/>
        </a:prstGeom>
      </xdr:spPr>
    </xdr:sp>
    <xdr:clientData/>
  </xdr:twoCellAnchor>
  <xdr:twoCellAnchor editAs="oneCell">
    <xdr:from>
      <xdr:col>11</xdr:col>
      <xdr:colOff>622300</xdr:colOff>
      <xdr:row>62</xdr:row>
      <xdr:rowOff>101600</xdr:rowOff>
    </xdr:from>
    <xdr:to>
      <xdr:col>11</xdr:col>
      <xdr:colOff>1206500</xdr:colOff>
      <xdr:row>62</xdr:row>
      <xdr:rowOff>317500</xdr:rowOff>
    </xdr:to>
    <xdr:sp macro="" textlink="">
      <xdr:nvSpPr>
        <xdr:cNvPr id="4173" name="CheckBox15" hidden="1">
          <a:extLst>
            <a:ext uri="{63B3BB69-23CF-44E3-9099-C40C66FF867C}">
              <a14:compatExt xmlns:a14="http://schemas.microsoft.com/office/drawing/2010/main" spid="_x0000_s4173"/>
            </a:ext>
          </a:extLst>
        </xdr:cNvPr>
        <xdr:cNvSpPr/>
      </xdr:nvSpPr>
      <xdr:spPr>
        <a:xfrm>
          <a:off x="0" y="0"/>
          <a:ext cx="0" cy="0"/>
        </a:xfrm>
        <a:prstGeom prst="rect">
          <a:avLst/>
        </a:prstGeom>
      </xdr:spPr>
    </xdr:sp>
    <xdr:clientData/>
  </xdr:twoCellAnchor>
  <xdr:twoCellAnchor editAs="oneCell">
    <xdr:from>
      <xdr:col>11</xdr:col>
      <xdr:colOff>622300</xdr:colOff>
      <xdr:row>64</xdr:row>
      <xdr:rowOff>127000</xdr:rowOff>
    </xdr:from>
    <xdr:to>
      <xdr:col>11</xdr:col>
      <xdr:colOff>1028700</xdr:colOff>
      <xdr:row>64</xdr:row>
      <xdr:rowOff>317500</xdr:rowOff>
    </xdr:to>
    <xdr:sp macro="" textlink="">
      <xdr:nvSpPr>
        <xdr:cNvPr id="4174" name="CheckBox16" hidden="1">
          <a:extLst>
            <a:ext uri="{63B3BB69-23CF-44E3-9099-C40C66FF867C}">
              <a14:compatExt xmlns:a14="http://schemas.microsoft.com/office/drawing/2010/main" spid="_x0000_s4174"/>
            </a:ext>
          </a:extLst>
        </xdr:cNvPr>
        <xdr:cNvSpPr/>
      </xdr:nvSpPr>
      <xdr:spPr>
        <a:xfrm>
          <a:off x="0" y="0"/>
          <a:ext cx="0" cy="0"/>
        </a:xfrm>
        <a:prstGeom prst="rect">
          <a:avLst/>
        </a:prstGeom>
      </xdr:spPr>
    </xdr:sp>
    <xdr:clientData/>
  </xdr:twoCellAnchor>
  <xdr:twoCellAnchor editAs="oneCell">
    <xdr:from>
      <xdr:col>11</xdr:col>
      <xdr:colOff>609600</xdr:colOff>
      <xdr:row>66</xdr:row>
      <xdr:rowOff>139700</xdr:rowOff>
    </xdr:from>
    <xdr:to>
      <xdr:col>11</xdr:col>
      <xdr:colOff>914400</xdr:colOff>
      <xdr:row>66</xdr:row>
      <xdr:rowOff>317500</xdr:rowOff>
    </xdr:to>
    <xdr:sp macro="" textlink="">
      <xdr:nvSpPr>
        <xdr:cNvPr id="4175" name="CheckBox17" hidden="1">
          <a:extLst>
            <a:ext uri="{63B3BB69-23CF-44E3-9099-C40C66FF867C}">
              <a14:compatExt xmlns:a14="http://schemas.microsoft.com/office/drawing/2010/main" spid="_x0000_s4175"/>
            </a:ext>
          </a:extLst>
        </xdr:cNvPr>
        <xdr:cNvSpPr/>
      </xdr:nvSpPr>
      <xdr:spPr>
        <a:xfrm>
          <a:off x="0" y="0"/>
          <a:ext cx="0" cy="0"/>
        </a:xfrm>
        <a:prstGeom prst="rect">
          <a:avLst/>
        </a:prstGeom>
      </xdr:spPr>
    </xdr:sp>
    <xdr:clientData/>
  </xdr:twoCellAnchor>
  <xdr:twoCellAnchor editAs="oneCell">
    <xdr:from>
      <xdr:col>11</xdr:col>
      <xdr:colOff>622300</xdr:colOff>
      <xdr:row>68</xdr:row>
      <xdr:rowOff>152400</xdr:rowOff>
    </xdr:from>
    <xdr:to>
      <xdr:col>11</xdr:col>
      <xdr:colOff>1003300</xdr:colOff>
      <xdr:row>68</xdr:row>
      <xdr:rowOff>330200</xdr:rowOff>
    </xdr:to>
    <xdr:sp macro="" textlink="">
      <xdr:nvSpPr>
        <xdr:cNvPr id="4176" name="CheckBox18" hidden="1">
          <a:extLst>
            <a:ext uri="{63B3BB69-23CF-44E3-9099-C40C66FF867C}">
              <a14:compatExt xmlns:a14="http://schemas.microsoft.com/office/drawing/2010/main" spid="_x0000_s4176"/>
            </a:ext>
          </a:extLst>
        </xdr:cNvPr>
        <xdr:cNvSpPr/>
      </xdr:nvSpPr>
      <xdr:spPr>
        <a:xfrm>
          <a:off x="0" y="0"/>
          <a:ext cx="0" cy="0"/>
        </a:xfrm>
        <a:prstGeom prst="rect">
          <a:avLst/>
        </a:prstGeom>
      </xdr:spPr>
    </xdr:sp>
    <xdr:clientData/>
  </xdr:twoCellAnchor>
  <xdr:twoCellAnchor editAs="oneCell">
    <xdr:from>
      <xdr:col>11</xdr:col>
      <xdr:colOff>609600</xdr:colOff>
      <xdr:row>70</xdr:row>
      <xdr:rowOff>101600</xdr:rowOff>
    </xdr:from>
    <xdr:to>
      <xdr:col>11</xdr:col>
      <xdr:colOff>1244600</xdr:colOff>
      <xdr:row>70</xdr:row>
      <xdr:rowOff>330200</xdr:rowOff>
    </xdr:to>
    <xdr:sp macro="" textlink="">
      <xdr:nvSpPr>
        <xdr:cNvPr id="4177" name="CheckBox19" hidden="1">
          <a:extLst>
            <a:ext uri="{63B3BB69-23CF-44E3-9099-C40C66FF867C}">
              <a14:compatExt xmlns:a14="http://schemas.microsoft.com/office/drawing/2010/main" spid="_x0000_s4177"/>
            </a:ext>
          </a:extLst>
        </xdr:cNvPr>
        <xdr:cNvSpPr/>
      </xdr:nvSpPr>
      <xdr:spPr>
        <a:xfrm>
          <a:off x="0" y="0"/>
          <a:ext cx="0" cy="0"/>
        </a:xfrm>
        <a:prstGeom prst="rect">
          <a:avLst/>
        </a:prstGeom>
      </xdr:spPr>
    </xdr:sp>
    <xdr:clientData/>
  </xdr:twoCellAnchor>
  <xdr:twoCellAnchor editAs="oneCell">
    <xdr:from>
      <xdr:col>11</xdr:col>
      <xdr:colOff>622300</xdr:colOff>
      <xdr:row>72</xdr:row>
      <xdr:rowOff>88900</xdr:rowOff>
    </xdr:from>
    <xdr:to>
      <xdr:col>11</xdr:col>
      <xdr:colOff>1117600</xdr:colOff>
      <xdr:row>72</xdr:row>
      <xdr:rowOff>317500</xdr:rowOff>
    </xdr:to>
    <xdr:sp macro="" textlink="">
      <xdr:nvSpPr>
        <xdr:cNvPr id="4178" name="CheckBox20" hidden="1">
          <a:extLst>
            <a:ext uri="{63B3BB69-23CF-44E3-9099-C40C66FF867C}">
              <a14:compatExt xmlns:a14="http://schemas.microsoft.com/office/drawing/2010/main" spid="_x0000_s4178"/>
            </a:ext>
          </a:extLst>
        </xdr:cNvPr>
        <xdr:cNvSpPr/>
      </xdr:nvSpPr>
      <xdr:spPr>
        <a:xfrm>
          <a:off x="0" y="0"/>
          <a:ext cx="0" cy="0"/>
        </a:xfrm>
        <a:prstGeom prst="rect">
          <a:avLst/>
        </a:prstGeom>
      </xdr:spPr>
    </xdr:sp>
    <xdr:clientData/>
  </xdr:twoCellAnchor>
  <xdr:twoCellAnchor editAs="oneCell">
    <xdr:from>
      <xdr:col>11</xdr:col>
      <xdr:colOff>609600</xdr:colOff>
      <xdr:row>74</xdr:row>
      <xdr:rowOff>190500</xdr:rowOff>
    </xdr:from>
    <xdr:to>
      <xdr:col>11</xdr:col>
      <xdr:colOff>1130300</xdr:colOff>
      <xdr:row>74</xdr:row>
      <xdr:rowOff>444500</xdr:rowOff>
    </xdr:to>
    <xdr:sp macro="" textlink="">
      <xdr:nvSpPr>
        <xdr:cNvPr id="4179" name="CheckBox21" hidden="1">
          <a:extLst>
            <a:ext uri="{63B3BB69-23CF-44E3-9099-C40C66FF867C}">
              <a14:compatExt xmlns:a14="http://schemas.microsoft.com/office/drawing/2010/main" spid="_x0000_s4179"/>
            </a:ext>
          </a:extLst>
        </xdr:cNvPr>
        <xdr:cNvSpPr/>
      </xdr:nvSpPr>
      <xdr:spPr>
        <a:xfrm>
          <a:off x="0" y="0"/>
          <a:ext cx="0" cy="0"/>
        </a:xfrm>
        <a:prstGeom prst="rect">
          <a:avLst/>
        </a:prstGeom>
      </xdr:spPr>
    </xdr:sp>
    <xdr:clientData/>
  </xdr:twoCellAnchor>
  <xdr:twoCellAnchor editAs="oneCell">
    <xdr:from>
      <xdr:col>11</xdr:col>
      <xdr:colOff>596900</xdr:colOff>
      <xdr:row>78</xdr:row>
      <xdr:rowOff>76200</xdr:rowOff>
    </xdr:from>
    <xdr:to>
      <xdr:col>11</xdr:col>
      <xdr:colOff>965200</xdr:colOff>
      <xdr:row>78</xdr:row>
      <xdr:rowOff>317500</xdr:rowOff>
    </xdr:to>
    <xdr:sp macro="" textlink="">
      <xdr:nvSpPr>
        <xdr:cNvPr id="4180" name="CheckBox22" hidden="1">
          <a:extLst>
            <a:ext uri="{63B3BB69-23CF-44E3-9099-C40C66FF867C}">
              <a14:compatExt xmlns:a14="http://schemas.microsoft.com/office/drawing/2010/main" spid="_x0000_s4180"/>
            </a:ext>
          </a:extLst>
        </xdr:cNvPr>
        <xdr:cNvSpPr/>
      </xdr:nvSpPr>
      <xdr:spPr>
        <a:xfrm>
          <a:off x="0" y="0"/>
          <a:ext cx="0" cy="0"/>
        </a:xfrm>
        <a:prstGeom prst="rect">
          <a:avLst/>
        </a:prstGeom>
      </xdr:spPr>
    </xdr:sp>
    <xdr:clientData/>
  </xdr:twoCellAnchor>
  <xdr:twoCellAnchor editAs="oneCell">
    <xdr:from>
      <xdr:col>11</xdr:col>
      <xdr:colOff>609600</xdr:colOff>
      <xdr:row>80</xdr:row>
      <xdr:rowOff>88900</xdr:rowOff>
    </xdr:from>
    <xdr:to>
      <xdr:col>11</xdr:col>
      <xdr:colOff>1117600</xdr:colOff>
      <xdr:row>80</xdr:row>
      <xdr:rowOff>292100</xdr:rowOff>
    </xdr:to>
    <xdr:sp macro="" textlink="">
      <xdr:nvSpPr>
        <xdr:cNvPr id="4181" name="CheckBox23" hidden="1">
          <a:extLst>
            <a:ext uri="{63B3BB69-23CF-44E3-9099-C40C66FF867C}">
              <a14:compatExt xmlns:a14="http://schemas.microsoft.com/office/drawing/2010/main" spid="_x0000_s4181"/>
            </a:ext>
          </a:extLst>
        </xdr:cNvPr>
        <xdr:cNvSpPr/>
      </xdr:nvSpPr>
      <xdr:spPr>
        <a:xfrm>
          <a:off x="0" y="0"/>
          <a:ext cx="0" cy="0"/>
        </a:xfrm>
        <a:prstGeom prst="rect">
          <a:avLst/>
        </a:prstGeom>
      </xdr:spPr>
    </xdr:sp>
    <xdr:clientData/>
  </xdr:twoCellAnchor>
  <xdr:twoCellAnchor editAs="oneCell">
    <xdr:from>
      <xdr:col>11</xdr:col>
      <xdr:colOff>596900</xdr:colOff>
      <xdr:row>82</xdr:row>
      <xdr:rowOff>215900</xdr:rowOff>
    </xdr:from>
    <xdr:to>
      <xdr:col>11</xdr:col>
      <xdr:colOff>1130300</xdr:colOff>
      <xdr:row>82</xdr:row>
      <xdr:rowOff>431800</xdr:rowOff>
    </xdr:to>
    <xdr:sp macro="" textlink="">
      <xdr:nvSpPr>
        <xdr:cNvPr id="4182" name="CheckBox24" hidden="1">
          <a:extLst>
            <a:ext uri="{63B3BB69-23CF-44E3-9099-C40C66FF867C}">
              <a14:compatExt xmlns:a14="http://schemas.microsoft.com/office/drawing/2010/main" spid="_x0000_s4182"/>
            </a:ext>
          </a:extLst>
        </xdr:cNvPr>
        <xdr:cNvSpPr/>
      </xdr:nvSpPr>
      <xdr:spPr>
        <a:xfrm>
          <a:off x="0" y="0"/>
          <a:ext cx="0" cy="0"/>
        </a:xfrm>
        <a:prstGeom prst="rect">
          <a:avLst/>
        </a:prstGeom>
      </xdr:spPr>
    </xdr:sp>
    <xdr:clientData/>
  </xdr:twoCellAnchor>
  <xdr:twoCellAnchor editAs="oneCell">
    <xdr:from>
      <xdr:col>11</xdr:col>
      <xdr:colOff>596900</xdr:colOff>
      <xdr:row>84</xdr:row>
      <xdr:rowOff>241300</xdr:rowOff>
    </xdr:from>
    <xdr:to>
      <xdr:col>11</xdr:col>
      <xdr:colOff>1168400</xdr:colOff>
      <xdr:row>84</xdr:row>
      <xdr:rowOff>482600</xdr:rowOff>
    </xdr:to>
    <xdr:sp macro="" textlink="">
      <xdr:nvSpPr>
        <xdr:cNvPr id="4183" name="CheckBox25" hidden="1">
          <a:extLst>
            <a:ext uri="{63B3BB69-23CF-44E3-9099-C40C66FF867C}">
              <a14:compatExt xmlns:a14="http://schemas.microsoft.com/office/drawing/2010/main" spid="_x0000_s4183"/>
            </a:ext>
          </a:extLst>
        </xdr:cNvPr>
        <xdr:cNvSpPr/>
      </xdr:nvSpPr>
      <xdr:spPr>
        <a:xfrm>
          <a:off x="0" y="0"/>
          <a:ext cx="0" cy="0"/>
        </a:xfrm>
        <a:prstGeom prst="rect">
          <a:avLst/>
        </a:prstGeom>
      </xdr:spPr>
    </xdr:sp>
    <xdr:clientData/>
  </xdr:twoCellAnchor>
  <xdr:twoCellAnchor editAs="oneCell">
    <xdr:from>
      <xdr:col>11</xdr:col>
      <xdr:colOff>596900</xdr:colOff>
      <xdr:row>86</xdr:row>
      <xdr:rowOff>101600</xdr:rowOff>
    </xdr:from>
    <xdr:to>
      <xdr:col>11</xdr:col>
      <xdr:colOff>977900</xdr:colOff>
      <xdr:row>86</xdr:row>
      <xdr:rowOff>292100</xdr:rowOff>
    </xdr:to>
    <xdr:sp macro="" textlink="">
      <xdr:nvSpPr>
        <xdr:cNvPr id="4184" name="CheckBox26" hidden="1">
          <a:extLst>
            <a:ext uri="{63B3BB69-23CF-44E3-9099-C40C66FF867C}">
              <a14:compatExt xmlns:a14="http://schemas.microsoft.com/office/drawing/2010/main" spid="_x0000_s4184"/>
            </a:ext>
          </a:extLst>
        </xdr:cNvPr>
        <xdr:cNvSpPr/>
      </xdr:nvSpPr>
      <xdr:spPr>
        <a:xfrm>
          <a:off x="0" y="0"/>
          <a:ext cx="0" cy="0"/>
        </a:xfrm>
        <a:prstGeom prst="rect">
          <a:avLst/>
        </a:prstGeom>
      </xdr:spPr>
    </xdr:sp>
    <xdr:clientData/>
  </xdr:twoCellAnchor>
  <xdr:twoCellAnchor editAs="oneCell">
    <xdr:from>
      <xdr:col>11</xdr:col>
      <xdr:colOff>596900</xdr:colOff>
      <xdr:row>88</xdr:row>
      <xdr:rowOff>101600</xdr:rowOff>
    </xdr:from>
    <xdr:to>
      <xdr:col>11</xdr:col>
      <xdr:colOff>1130300</xdr:colOff>
      <xdr:row>88</xdr:row>
      <xdr:rowOff>292100</xdr:rowOff>
    </xdr:to>
    <xdr:sp macro="" textlink="">
      <xdr:nvSpPr>
        <xdr:cNvPr id="4185" name="CheckBox27" hidden="1">
          <a:extLst>
            <a:ext uri="{63B3BB69-23CF-44E3-9099-C40C66FF867C}">
              <a14:compatExt xmlns:a14="http://schemas.microsoft.com/office/drawing/2010/main" spid="_x0000_s4185"/>
            </a:ext>
          </a:extLst>
        </xdr:cNvPr>
        <xdr:cNvSpPr/>
      </xdr:nvSpPr>
      <xdr:spPr>
        <a:xfrm>
          <a:off x="0" y="0"/>
          <a:ext cx="0" cy="0"/>
        </a:xfrm>
        <a:prstGeom prst="rect">
          <a:avLst/>
        </a:prstGeom>
      </xdr:spPr>
    </xdr:sp>
    <xdr:clientData/>
  </xdr:twoCellAnchor>
  <xdr:twoCellAnchor editAs="oneCell">
    <xdr:from>
      <xdr:col>11</xdr:col>
      <xdr:colOff>596900</xdr:colOff>
      <xdr:row>90</xdr:row>
      <xdr:rowOff>127000</xdr:rowOff>
    </xdr:from>
    <xdr:to>
      <xdr:col>11</xdr:col>
      <xdr:colOff>1155700</xdr:colOff>
      <xdr:row>90</xdr:row>
      <xdr:rowOff>330200</xdr:rowOff>
    </xdr:to>
    <xdr:sp macro="" textlink="">
      <xdr:nvSpPr>
        <xdr:cNvPr id="4186" name="CheckBox28" hidden="1">
          <a:extLst>
            <a:ext uri="{63B3BB69-23CF-44E3-9099-C40C66FF867C}">
              <a14:compatExt xmlns:a14="http://schemas.microsoft.com/office/drawing/2010/main" spid="_x0000_s4186"/>
            </a:ext>
          </a:extLst>
        </xdr:cNvPr>
        <xdr:cNvSpPr/>
      </xdr:nvSpPr>
      <xdr:spPr>
        <a:xfrm>
          <a:off x="0" y="0"/>
          <a:ext cx="0" cy="0"/>
        </a:xfrm>
        <a:prstGeom prst="rect">
          <a:avLst/>
        </a:prstGeom>
      </xdr:spPr>
    </xdr:sp>
    <xdr:clientData/>
  </xdr:twoCellAnchor>
  <xdr:twoCellAnchor editAs="oneCell">
    <xdr:from>
      <xdr:col>11</xdr:col>
      <xdr:colOff>596900</xdr:colOff>
      <xdr:row>92</xdr:row>
      <xdr:rowOff>127000</xdr:rowOff>
    </xdr:from>
    <xdr:to>
      <xdr:col>11</xdr:col>
      <xdr:colOff>1206500</xdr:colOff>
      <xdr:row>92</xdr:row>
      <xdr:rowOff>292100</xdr:rowOff>
    </xdr:to>
    <xdr:sp macro="" textlink="">
      <xdr:nvSpPr>
        <xdr:cNvPr id="4187" name="CheckBox29" hidden="1">
          <a:extLst>
            <a:ext uri="{63B3BB69-23CF-44E3-9099-C40C66FF867C}">
              <a14:compatExt xmlns:a14="http://schemas.microsoft.com/office/drawing/2010/main" spid="_x0000_s4187"/>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xdr:from>
          <xdr:col>10</xdr:col>
          <xdr:colOff>101600</xdr:colOff>
          <xdr:row>2</xdr:row>
          <xdr:rowOff>673100</xdr:rowOff>
        </xdr:from>
        <xdr:to>
          <xdr:col>10</xdr:col>
          <xdr:colOff>1244600</xdr:colOff>
          <xdr:row>2</xdr:row>
          <xdr:rowOff>901700</xdr:rowOff>
        </xdr:to>
        <xdr:sp macro="" textlink="">
          <xdr:nvSpPr>
            <xdr:cNvPr id="4190" name="Button 94" hidden="1">
              <a:extLst>
                <a:ext uri="{63B3BB69-23CF-44E3-9099-C40C66FF867C}">
                  <a14:compatExt spid="_x0000_s4190"/>
                </a:ext>
              </a:extLst>
            </xdr:cNvPr>
            <xdr:cNvSpPr/>
          </xdr:nvSpPr>
          <xdr:spPr>
            <a:xfrm>
              <a:off x="0" y="0"/>
              <a:ext cx="0" cy="0"/>
            </a:xfrm>
            <a:prstGeom prst="rect">
              <a:avLst/>
            </a:prstGeom>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ea typeface="Arial"/>
                  <a:cs typeface="Arial"/>
                </a:rPr>
                <a:t>Page de garde</a:t>
              </a:r>
            </a:p>
          </xdr:txBody>
        </xdr:sp>
        <xdr:clientData fPrintsWithSheet="0"/>
      </xdr:twoCellAnchor>
    </mc:Choice>
    <mc:Fallback/>
  </mc:AlternateContent>
  <xdr:twoCellAnchor editAs="oneCell">
    <xdr:from>
      <xdr:col>11</xdr:col>
      <xdr:colOff>660400</xdr:colOff>
      <xdr:row>44</xdr:row>
      <xdr:rowOff>76200</xdr:rowOff>
    </xdr:from>
    <xdr:to>
      <xdr:col>11</xdr:col>
      <xdr:colOff>1143000</xdr:colOff>
      <xdr:row>44</xdr:row>
      <xdr:rowOff>292100</xdr:rowOff>
    </xdr:to>
    <xdr:pic>
      <xdr:nvPicPr>
        <xdr:cNvPr id="7" name="CheckBox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4100" y="12712700"/>
          <a:ext cx="4826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647700</xdr:colOff>
      <xdr:row>46</xdr:row>
      <xdr:rowOff>127000</xdr:rowOff>
    </xdr:from>
    <xdr:to>
      <xdr:col>11</xdr:col>
      <xdr:colOff>1206500</xdr:colOff>
      <xdr:row>46</xdr:row>
      <xdr:rowOff>304800</xdr:rowOff>
    </xdr:to>
    <xdr:pic>
      <xdr:nvPicPr>
        <xdr:cNvPr id="8" name="CheckBox7"/>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1400" y="13296900"/>
          <a:ext cx="5588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647700</xdr:colOff>
      <xdr:row>48</xdr:row>
      <xdr:rowOff>127000</xdr:rowOff>
    </xdr:from>
    <xdr:to>
      <xdr:col>11</xdr:col>
      <xdr:colOff>1054100</xdr:colOff>
      <xdr:row>48</xdr:row>
      <xdr:rowOff>292100</xdr:rowOff>
    </xdr:to>
    <xdr:pic>
      <xdr:nvPicPr>
        <xdr:cNvPr id="9" name="CheckBox8"/>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91400" y="13830300"/>
          <a:ext cx="406400" cy="165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635000</xdr:colOff>
      <xdr:row>50</xdr:row>
      <xdr:rowOff>254000</xdr:rowOff>
    </xdr:from>
    <xdr:to>
      <xdr:col>11</xdr:col>
      <xdr:colOff>1282700</xdr:colOff>
      <xdr:row>50</xdr:row>
      <xdr:rowOff>457200</xdr:rowOff>
    </xdr:to>
    <xdr:pic>
      <xdr:nvPicPr>
        <xdr:cNvPr id="10" name="CheckBox9"/>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378700" y="14490700"/>
          <a:ext cx="6477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635000</xdr:colOff>
      <xdr:row>52</xdr:row>
      <xdr:rowOff>139700</xdr:rowOff>
    </xdr:from>
    <xdr:to>
      <xdr:col>11</xdr:col>
      <xdr:colOff>977900</xdr:colOff>
      <xdr:row>52</xdr:row>
      <xdr:rowOff>304800</xdr:rowOff>
    </xdr:to>
    <xdr:pic>
      <xdr:nvPicPr>
        <xdr:cNvPr id="11" name="CheckBox10"/>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378700" y="15201900"/>
          <a:ext cx="342900" cy="165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635000</xdr:colOff>
      <xdr:row>54</xdr:row>
      <xdr:rowOff>127000</xdr:rowOff>
    </xdr:from>
    <xdr:to>
      <xdr:col>11</xdr:col>
      <xdr:colOff>1257300</xdr:colOff>
      <xdr:row>54</xdr:row>
      <xdr:rowOff>304800</xdr:rowOff>
    </xdr:to>
    <xdr:pic>
      <xdr:nvPicPr>
        <xdr:cNvPr id="12" name="CheckBox11"/>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78700" y="15722600"/>
          <a:ext cx="622300" cy="177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622300</xdr:colOff>
      <xdr:row>60</xdr:row>
      <xdr:rowOff>76200</xdr:rowOff>
    </xdr:from>
    <xdr:to>
      <xdr:col>11</xdr:col>
      <xdr:colOff>1193800</xdr:colOff>
      <xdr:row>60</xdr:row>
      <xdr:rowOff>292100</xdr:rowOff>
    </xdr:to>
    <xdr:pic>
      <xdr:nvPicPr>
        <xdr:cNvPr id="15" name="CheckBox14"/>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366000" y="17272000"/>
          <a:ext cx="571500" cy="2159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596900</xdr:colOff>
      <xdr:row>78</xdr:row>
      <xdr:rowOff>76200</xdr:rowOff>
    </xdr:from>
    <xdr:to>
      <xdr:col>11</xdr:col>
      <xdr:colOff>965200</xdr:colOff>
      <xdr:row>78</xdr:row>
      <xdr:rowOff>317500</xdr:rowOff>
    </xdr:to>
    <xdr:pic>
      <xdr:nvPicPr>
        <xdr:cNvPr id="23" name="CheckBox22"/>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40600" y="22263100"/>
          <a:ext cx="368300" cy="2413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609600</xdr:colOff>
      <xdr:row>80</xdr:row>
      <xdr:rowOff>88900</xdr:rowOff>
    </xdr:from>
    <xdr:to>
      <xdr:col>11</xdr:col>
      <xdr:colOff>1117600</xdr:colOff>
      <xdr:row>80</xdr:row>
      <xdr:rowOff>292100</xdr:rowOff>
    </xdr:to>
    <xdr:pic>
      <xdr:nvPicPr>
        <xdr:cNvPr id="24" name="CheckBox2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53300" y="22809200"/>
          <a:ext cx="508000" cy="2032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11</xdr:col>
      <xdr:colOff>596900</xdr:colOff>
      <xdr:row>88</xdr:row>
      <xdr:rowOff>101600</xdr:rowOff>
    </xdr:from>
    <xdr:to>
      <xdr:col>11</xdr:col>
      <xdr:colOff>1130300</xdr:colOff>
      <xdr:row>88</xdr:row>
      <xdr:rowOff>292100</xdr:rowOff>
    </xdr:to>
    <xdr:pic>
      <xdr:nvPicPr>
        <xdr:cNvPr id="28" name="CheckBox27"/>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340600" y="25374600"/>
          <a:ext cx="533400" cy="190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0</xdr:row>
          <xdr:rowOff>63500</xdr:rowOff>
        </xdr:from>
        <xdr:to>
          <xdr:col>1</xdr:col>
          <xdr:colOff>1282700</xdr:colOff>
          <xdr:row>0</xdr:row>
          <xdr:rowOff>228600</xdr:rowOff>
        </xdr:to>
        <xdr:sp macro="" textlink="">
          <xdr:nvSpPr>
            <xdr:cNvPr id="36865" name="Button 1" hidden="1">
              <a:extLst>
                <a:ext uri="{63B3BB69-23CF-44E3-9099-C40C66FF867C}">
                  <a14:compatExt spid="_x0000_s3686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50800</xdr:colOff>
          <xdr:row>0</xdr:row>
          <xdr:rowOff>63500</xdr:rowOff>
        </xdr:from>
        <xdr:to>
          <xdr:col>1</xdr:col>
          <xdr:colOff>1295400</xdr:colOff>
          <xdr:row>0</xdr:row>
          <xdr:rowOff>228600</xdr:rowOff>
        </xdr:to>
        <xdr:sp macro="" textlink="">
          <xdr:nvSpPr>
            <xdr:cNvPr id="37889" name="Button 1" hidden="1">
              <a:extLst>
                <a:ext uri="{63B3BB69-23CF-44E3-9099-C40C66FF867C}">
                  <a14:compatExt spid="_x0000_s3788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38100</xdr:colOff>
          <xdr:row>0</xdr:row>
          <xdr:rowOff>63500</xdr:rowOff>
        </xdr:from>
        <xdr:to>
          <xdr:col>1</xdr:col>
          <xdr:colOff>1282700</xdr:colOff>
          <xdr:row>0</xdr:row>
          <xdr:rowOff>228600</xdr:rowOff>
        </xdr:to>
        <xdr:sp macro="" textlink="">
          <xdr:nvSpPr>
            <xdr:cNvPr id="38913" name="Button 1" hidden="1">
              <a:extLst>
                <a:ext uri="{63B3BB69-23CF-44E3-9099-C40C66FF867C}">
                  <a14:compatExt spid="_x0000_s3891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1638300</xdr:colOff>
          <xdr:row>0</xdr:row>
          <xdr:rowOff>63500</xdr:rowOff>
        </xdr:from>
        <xdr:to>
          <xdr:col>3</xdr:col>
          <xdr:colOff>2882900</xdr:colOff>
          <xdr:row>0</xdr:row>
          <xdr:rowOff>215900</xdr:rowOff>
        </xdr:to>
        <xdr:sp macro="" textlink="">
          <xdr:nvSpPr>
            <xdr:cNvPr id="39937" name="Button 1" hidden="1">
              <a:extLst>
                <a:ext uri="{63B3BB69-23CF-44E3-9099-C40C66FF867C}">
                  <a14:compatExt spid="_x0000_s3993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1651000</xdr:colOff>
          <xdr:row>0</xdr:row>
          <xdr:rowOff>63500</xdr:rowOff>
        </xdr:from>
        <xdr:to>
          <xdr:col>3</xdr:col>
          <xdr:colOff>2895600</xdr:colOff>
          <xdr:row>0</xdr:row>
          <xdr:rowOff>228600</xdr:rowOff>
        </xdr:to>
        <xdr:sp macro="" textlink="">
          <xdr:nvSpPr>
            <xdr:cNvPr id="40961" name="Button 1" hidden="1">
              <a:extLst>
                <a:ext uri="{63B3BB69-23CF-44E3-9099-C40C66FF867C}">
                  <a14:compatExt spid="_x0000_s4096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787400</xdr:colOff>
          <xdr:row>0</xdr:row>
          <xdr:rowOff>63500</xdr:rowOff>
        </xdr:from>
        <xdr:to>
          <xdr:col>2</xdr:col>
          <xdr:colOff>2044700</xdr:colOff>
          <xdr:row>0</xdr:row>
          <xdr:rowOff>228600</xdr:rowOff>
        </xdr:to>
        <xdr:sp macro="" textlink="">
          <xdr:nvSpPr>
            <xdr:cNvPr id="41985" name="Button 1" hidden="1">
              <a:extLst>
                <a:ext uri="{63B3BB69-23CF-44E3-9099-C40C66FF867C}">
                  <a14:compatExt spid="_x0000_s4198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342900</xdr:colOff>
          <xdr:row>0</xdr:row>
          <xdr:rowOff>50800</xdr:rowOff>
        </xdr:from>
        <xdr:to>
          <xdr:col>8</xdr:col>
          <xdr:colOff>1587500</xdr:colOff>
          <xdr:row>0</xdr:row>
          <xdr:rowOff>215900</xdr:rowOff>
        </xdr:to>
        <xdr:sp macro="" textlink="">
          <xdr:nvSpPr>
            <xdr:cNvPr id="43009" name="Button 1" hidden="1">
              <a:extLst>
                <a:ext uri="{63B3BB69-23CF-44E3-9099-C40C66FF867C}">
                  <a14:compatExt spid="_x0000_s430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3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406400</xdr:colOff>
          <xdr:row>0</xdr:row>
          <xdr:rowOff>50800</xdr:rowOff>
        </xdr:from>
        <xdr:to>
          <xdr:col>8</xdr:col>
          <xdr:colOff>1663700</xdr:colOff>
          <xdr:row>0</xdr:row>
          <xdr:rowOff>215900</xdr:rowOff>
        </xdr:to>
        <xdr:sp macro="" textlink="">
          <xdr:nvSpPr>
            <xdr:cNvPr id="44033" name="Button 1" hidden="1">
              <a:extLst>
                <a:ext uri="{63B3BB69-23CF-44E3-9099-C40C66FF867C}">
                  <a14:compatExt spid="_x0000_s4403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101600</xdr:colOff>
          <xdr:row>0</xdr:row>
          <xdr:rowOff>63500</xdr:rowOff>
        </xdr:from>
        <xdr:to>
          <xdr:col>8</xdr:col>
          <xdr:colOff>596900</xdr:colOff>
          <xdr:row>0</xdr:row>
          <xdr:rowOff>292100</xdr:rowOff>
        </xdr:to>
        <xdr:sp macro="" textlink="">
          <xdr:nvSpPr>
            <xdr:cNvPr id="17409" name="Button 1" hidden="1">
              <a:extLst>
                <a:ext uri="{63B3BB69-23CF-44E3-9099-C40C66FF867C}">
                  <a14:compatExt spid="_x0000_s1740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twoCellAnchor>
    <xdr:from>
      <xdr:col>0</xdr:col>
      <xdr:colOff>39688</xdr:colOff>
      <xdr:row>4</xdr:row>
      <xdr:rowOff>128985</xdr:rowOff>
    </xdr:from>
    <xdr:to>
      <xdr:col>8</xdr:col>
      <xdr:colOff>694531</xdr:colOff>
      <xdr:row>61</xdr:row>
      <xdr:rowOff>99219</xdr:rowOff>
    </xdr:to>
    <xdr:sp macro="" textlink="">
      <xdr:nvSpPr>
        <xdr:cNvPr id="2" name="ZoneTexte 1">
          <a:extLst>
            <a:ext uri="{FF2B5EF4-FFF2-40B4-BE49-F238E27FC236}">
              <a16:creationId xmlns:a16="http://schemas.microsoft.com/office/drawing/2014/main" xmlns="" id="{00000000-0008-0000-0C00-000002000000}"/>
            </a:ext>
          </a:extLst>
        </xdr:cNvPr>
        <xdr:cNvSpPr txBox="1"/>
      </xdr:nvSpPr>
      <xdr:spPr>
        <a:xfrm>
          <a:off x="39688" y="2024063"/>
          <a:ext cx="6846093" cy="90189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 les conventions comptables ont été appliquées dans le respect du principe de prudence,</a:t>
          </a:r>
          <a:r>
            <a:rPr lang="fr-FR" sz="1100" baseline="0"/>
            <a:t> </a:t>
          </a:r>
          <a:r>
            <a:rPr lang="fr-FR" sz="1100"/>
            <a:t>conformément aux hypothèses de base :</a:t>
          </a:r>
        </a:p>
        <a:p>
          <a:endParaRPr lang="fr-FR" sz="1100"/>
        </a:p>
        <a:p>
          <a:r>
            <a:rPr lang="fr-FR" sz="1100"/>
            <a:t>- continuité d’activité,</a:t>
          </a:r>
        </a:p>
        <a:p>
          <a:endParaRPr lang="fr-FR" sz="1100"/>
        </a:p>
        <a:p>
          <a:r>
            <a:rPr lang="fr-FR" sz="1100"/>
            <a:t>- indépendance des exercices,</a:t>
          </a:r>
        </a:p>
        <a:p>
          <a:endParaRPr lang="fr-FR" sz="1100"/>
        </a:p>
        <a:p>
          <a:r>
            <a:rPr lang="fr-FR" sz="1100"/>
            <a:t>et conformément aux règles générales d'établissement et de présentation des comptes annuels.</a:t>
          </a:r>
        </a:p>
        <a:p>
          <a:endParaRPr lang="fr-FR" sz="1100"/>
        </a:p>
        <a:p>
          <a:r>
            <a:rPr lang="fr-FR" sz="1100"/>
            <a:t>L'application du r</a:t>
          </a:r>
          <a:r>
            <a:rPr lang="fr-FR" sz="1100"/>
            <a:t>èglement ANC 2018-03 constitue un changement de méthode comptable.</a:t>
          </a:r>
        </a:p>
        <a:p>
          <a:endParaRPr lang="fr-FR" sz="1100"/>
        </a:p>
        <a:p>
          <a:endParaRPr lang="fr-FR" sz="1100"/>
        </a:p>
      </xdr:txBody>
    </xdr:sp>
    <xdr:clientData/>
  </xdr:twoCellAnchor>
  <xdr:twoCellAnchor>
    <xdr:from>
      <xdr:col>0</xdr:col>
      <xdr:colOff>59531</xdr:colOff>
      <xdr:row>65</xdr:row>
      <xdr:rowOff>119064</xdr:rowOff>
    </xdr:from>
    <xdr:to>
      <xdr:col>8</xdr:col>
      <xdr:colOff>654844</xdr:colOff>
      <xdr:row>130</xdr:row>
      <xdr:rowOff>119064</xdr:rowOff>
    </xdr:to>
    <xdr:sp macro="" textlink="">
      <xdr:nvSpPr>
        <xdr:cNvPr id="3" name="ZoneTexte 2">
          <a:extLst>
            <a:ext uri="{FF2B5EF4-FFF2-40B4-BE49-F238E27FC236}">
              <a16:creationId xmlns:a16="http://schemas.microsoft.com/office/drawing/2014/main" xmlns="" id="{00000000-0008-0000-0C00-000003000000}"/>
            </a:ext>
          </a:extLst>
        </xdr:cNvPr>
        <xdr:cNvSpPr txBox="1"/>
      </xdr:nvSpPr>
      <xdr:spPr>
        <a:xfrm>
          <a:off x="59531" y="11926095"/>
          <a:ext cx="6786563" cy="1031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Les comptes d'ensembleau</a:t>
          </a:r>
          <a:r>
            <a:rPr lang="fr-FR" sz="1100" baseline="0"/>
            <a:t> 31 d</a:t>
          </a:r>
          <a:r>
            <a:rPr lang="fr-FR" sz="1100" baseline="0"/>
            <a:t>écembre 2018 ont été établis en conformité avec  les dispositions du règlement ANC  </a:t>
          </a:r>
          <a:r>
            <a:rPr lang="it-IT" sz="1100" baseline="0"/>
            <a:t>n°</a:t>
          </a:r>
          <a:r>
            <a:rPr lang="fr-FR" sz="1100" baseline="0"/>
            <a:t>2018-03 du 12 octobre 2018 applicable aux exercices ouverts à compter du 1er janvier 2018. </a:t>
          </a:r>
          <a:endParaRPr lang="fr-FR"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177800</xdr:colOff>
          <xdr:row>0</xdr:row>
          <xdr:rowOff>63500</xdr:rowOff>
        </xdr:from>
        <xdr:to>
          <xdr:col>8</xdr:col>
          <xdr:colOff>660400</xdr:colOff>
          <xdr:row>0</xdr:row>
          <xdr:rowOff>215900</xdr:rowOff>
        </xdr:to>
        <xdr:sp macro="" textlink="">
          <xdr:nvSpPr>
            <xdr:cNvPr id="18433" name="Button 1" hidden="1">
              <a:extLst>
                <a:ext uri="{63B3BB69-23CF-44E3-9099-C40C66FF867C}">
                  <a14:compatExt spid="_x0000_s18433"/>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twoCellAnchor>
    <xdr:from>
      <xdr:col>0</xdr:col>
      <xdr:colOff>39688</xdr:colOff>
      <xdr:row>2</xdr:row>
      <xdr:rowOff>119062</xdr:rowOff>
    </xdr:from>
    <xdr:to>
      <xdr:col>8</xdr:col>
      <xdr:colOff>704453</xdr:colOff>
      <xdr:row>57</xdr:row>
      <xdr:rowOff>89297</xdr:rowOff>
    </xdr:to>
    <xdr:sp macro="" textlink="">
      <xdr:nvSpPr>
        <xdr:cNvPr id="2" name="ZoneTexte 1">
          <a:extLst>
            <a:ext uri="{FF2B5EF4-FFF2-40B4-BE49-F238E27FC236}">
              <a16:creationId xmlns:a16="http://schemas.microsoft.com/office/drawing/2014/main" xmlns="" id="{00000000-0008-0000-0D00-000002000000}"/>
            </a:ext>
          </a:extLst>
        </xdr:cNvPr>
        <xdr:cNvSpPr txBox="1"/>
      </xdr:nvSpPr>
      <xdr:spPr>
        <a:xfrm>
          <a:off x="39688" y="2282031"/>
          <a:ext cx="6856015" cy="87014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La première application du règlement n° 2018-03 de l’Autorité des normes comptables du 12 octobre 2018 relatif aux comptes d’ensemble des partis ou groupements politiques constitue un changement de méthode comptable.</a:t>
          </a:r>
        </a:p>
        <a:p>
          <a:endParaRPr lang="fr-FR" sz="1100"/>
        </a:p>
        <a:p>
          <a:r>
            <a:rPr lang="fr-FR" sz="1100"/>
            <a:t> </a:t>
          </a:r>
        </a:p>
        <a:p>
          <a:r>
            <a:rPr lang="fr-FR" sz="1100"/>
            <a:t>Les méthodes sont conformes </a:t>
          </a:r>
          <a:r>
            <a:rPr lang="fr-FR" sz="1100" baseline="0"/>
            <a:t> </a:t>
          </a:r>
          <a:r>
            <a:rPr lang="fr-FR" sz="1100"/>
            <a:t>aux règlements ANC n°2014-03 et n°2018-03.</a:t>
          </a:r>
        </a:p>
        <a:p>
          <a:endParaRPr lang="fr-FR" sz="1100"/>
        </a:p>
        <a:p>
          <a:endParaRPr lang="fr-FR" sz="1100"/>
        </a:p>
        <a:p>
          <a:r>
            <a:rPr lang="fr-FR" sz="1100"/>
            <a:t>Les dons de personnes physiques sont comptabilisés sur </a:t>
          </a:r>
          <a:r>
            <a:rPr lang="fr-FR" sz="1100" baseline="0"/>
            <a:t> </a:t>
          </a:r>
          <a:r>
            <a:rPr lang="fr-FR" sz="1100"/>
            <a:t>l'exercice 2018 si ils apparaissent avoir été encaissés entre le 01/01/ 2018 et 31/12/2018</a:t>
          </a:r>
          <a:r>
            <a:rPr lang="fr-FR" sz="1100" baseline="0"/>
            <a:t> et si, versés en 2018, ils ont été encaissés en 2019.</a:t>
          </a:r>
          <a:r>
            <a:rPr lang="fr-FR" sz="1100"/>
            <a:t>  Le detail est indiqué dans le fichier TCT_2018_recu_demat.xlsx déposé sur le site de la commission. </a:t>
          </a:r>
        </a:p>
        <a:p>
          <a:endParaRPr lang="fr-FR" sz="1100"/>
        </a:p>
        <a:p>
          <a:r>
            <a:rPr lang="fr-FR" sz="1100"/>
            <a:t>Seul le Mandataire Financier de Droit au Cœur Avec Hervé Mariton est habilité à recevoir des dons. Le mandataire financier a change en 2018 : </a:t>
          </a:r>
        </a:p>
        <a:p>
          <a:r>
            <a:rPr lang="fr-FR" sz="1100"/>
            <a:t>Monsieur Eric LeRoux du 1er janvier au  5 juin.</a:t>
          </a:r>
        </a:p>
        <a:p>
          <a:r>
            <a:rPr lang="fr-FR" sz="1100"/>
            <a:t>Madame Michèle Ravel à compter du 5 juin.</a:t>
          </a:r>
        </a:p>
        <a:p>
          <a:endParaRPr lang="fr-FR" sz="1100"/>
        </a:p>
        <a:p>
          <a:endParaRPr lang="fr-FR" sz="1100"/>
        </a:p>
      </xdr:txBody>
    </xdr:sp>
    <xdr:clientData/>
  </xdr:twoCellAnchor>
  <xdr:twoCellAnchor>
    <xdr:from>
      <xdr:col>0</xdr:col>
      <xdr:colOff>49609</xdr:colOff>
      <xdr:row>59</xdr:row>
      <xdr:rowOff>138906</xdr:rowOff>
    </xdr:from>
    <xdr:to>
      <xdr:col>8</xdr:col>
      <xdr:colOff>714375</xdr:colOff>
      <xdr:row>128</xdr:row>
      <xdr:rowOff>99219</xdr:rowOff>
    </xdr:to>
    <xdr:sp macro="" textlink="">
      <xdr:nvSpPr>
        <xdr:cNvPr id="3" name="ZoneTexte 2">
          <a:extLst>
            <a:ext uri="{FF2B5EF4-FFF2-40B4-BE49-F238E27FC236}">
              <a16:creationId xmlns:a16="http://schemas.microsoft.com/office/drawing/2014/main" xmlns="" id="{00000000-0008-0000-0D00-000003000000}"/>
            </a:ext>
          </a:extLst>
        </xdr:cNvPr>
        <xdr:cNvSpPr txBox="1"/>
      </xdr:nvSpPr>
      <xdr:spPr>
        <a:xfrm>
          <a:off x="49609" y="11350625"/>
          <a:ext cx="6856016" cy="10914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736600</xdr:colOff>
          <xdr:row>0</xdr:row>
          <xdr:rowOff>63500</xdr:rowOff>
        </xdr:from>
        <xdr:to>
          <xdr:col>4</xdr:col>
          <xdr:colOff>952500</xdr:colOff>
          <xdr:row>0</xdr:row>
          <xdr:rowOff>215900</xdr:rowOff>
        </xdr:to>
        <xdr:sp macro="" textlink="">
          <xdr:nvSpPr>
            <xdr:cNvPr id="19457" name="Button 1" hidden="1">
              <a:extLst>
                <a:ext uri="{63B3BB69-23CF-44E3-9099-C40C66FF867C}">
                  <a14:compatExt spid="_x0000_s19457"/>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99218</xdr:colOff>
      <xdr:row>66</xdr:row>
      <xdr:rowOff>109139</xdr:rowOff>
    </xdr:from>
    <xdr:to>
      <xdr:col>5</xdr:col>
      <xdr:colOff>922733</xdr:colOff>
      <xdr:row>130</xdr:row>
      <xdr:rowOff>89296</xdr:rowOff>
    </xdr:to>
    <xdr:sp macro="" textlink="">
      <xdr:nvSpPr>
        <xdr:cNvPr id="2" name="ZoneTexte 1">
          <a:extLst>
            <a:ext uri="{FF2B5EF4-FFF2-40B4-BE49-F238E27FC236}">
              <a16:creationId xmlns:a16="http://schemas.microsoft.com/office/drawing/2014/main" xmlns="" id="{00000000-0008-0000-0F00-000002000000}"/>
            </a:ext>
          </a:extLst>
        </xdr:cNvPr>
        <xdr:cNvSpPr txBox="1"/>
      </xdr:nvSpPr>
      <xdr:spPr>
        <a:xfrm>
          <a:off x="99218" y="11936014"/>
          <a:ext cx="7213203" cy="10140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mc:AlternateContent xmlns:mc="http://schemas.openxmlformats.org/markup-compatibility/2006">
    <mc:Choice xmlns:a14="http://schemas.microsoft.com/office/drawing/2010/main" Requires="a14">
      <xdr:twoCellAnchor>
        <xdr:from>
          <xdr:col>4</xdr:col>
          <xdr:colOff>812800</xdr:colOff>
          <xdr:row>0</xdr:row>
          <xdr:rowOff>63500</xdr:rowOff>
        </xdr:from>
        <xdr:to>
          <xdr:col>5</xdr:col>
          <xdr:colOff>876300</xdr:colOff>
          <xdr:row>0</xdr:row>
          <xdr:rowOff>254000</xdr:rowOff>
        </xdr:to>
        <xdr:sp macro="" textlink="">
          <xdr:nvSpPr>
            <xdr:cNvPr id="6145" name="Button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990600</xdr:colOff>
          <xdr:row>0</xdr:row>
          <xdr:rowOff>63500</xdr:rowOff>
        </xdr:from>
        <xdr:to>
          <xdr:col>5</xdr:col>
          <xdr:colOff>1079500</xdr:colOff>
          <xdr:row>0</xdr:row>
          <xdr:rowOff>215900</xdr:rowOff>
        </xdr:to>
        <xdr:sp macro="" textlink="">
          <xdr:nvSpPr>
            <xdr:cNvPr id="20481" name="Button 1" hidden="1">
              <a:extLst>
                <a:ext uri="{63B3BB69-23CF-44E3-9099-C40C66FF867C}">
                  <a14:compatExt spid="_x0000_s2048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99219</xdr:colOff>
      <xdr:row>2</xdr:row>
      <xdr:rowOff>99219</xdr:rowOff>
    </xdr:from>
    <xdr:to>
      <xdr:col>5</xdr:col>
      <xdr:colOff>1021953</xdr:colOff>
      <xdr:row>65</xdr:row>
      <xdr:rowOff>59532</xdr:rowOff>
    </xdr:to>
    <xdr:sp macro="" textlink="">
      <xdr:nvSpPr>
        <xdr:cNvPr id="3" name="ZoneTexte 2">
          <a:extLst>
            <a:ext uri="{FF2B5EF4-FFF2-40B4-BE49-F238E27FC236}">
              <a16:creationId xmlns:a16="http://schemas.microsoft.com/office/drawing/2014/main" xmlns="" id="{00000000-0008-0000-1100-000003000000}"/>
            </a:ext>
          </a:extLst>
        </xdr:cNvPr>
        <xdr:cNvSpPr txBox="1"/>
      </xdr:nvSpPr>
      <xdr:spPr>
        <a:xfrm>
          <a:off x="99219" y="1101328"/>
          <a:ext cx="7173515" cy="9961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p>
      </xdr:txBody>
    </xdr:sp>
    <xdr:clientData/>
  </xdr:twoCellAnchor>
  <mc:AlternateContent xmlns:mc="http://schemas.openxmlformats.org/markup-compatibility/2006">
    <mc:Choice xmlns:a14="http://schemas.microsoft.com/office/drawing/2010/main" Requires="a14">
      <xdr:twoCellAnchor>
        <xdr:from>
          <xdr:col>4</xdr:col>
          <xdr:colOff>1054100</xdr:colOff>
          <xdr:row>0</xdr:row>
          <xdr:rowOff>50800</xdr:rowOff>
        </xdr:from>
        <xdr:to>
          <xdr:col>5</xdr:col>
          <xdr:colOff>1130300</xdr:colOff>
          <xdr:row>0</xdr:row>
          <xdr:rowOff>215900</xdr:rowOff>
        </xdr:to>
        <xdr:sp macro="" textlink="">
          <xdr:nvSpPr>
            <xdr:cNvPr id="7169" name="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en-US" sz="1200" b="1" i="0" u="none" strike="noStrike" baseline="0">
                  <a:solidFill>
                    <a:srgbClr val="000000"/>
                  </a:solidFill>
                  <a:latin typeface="Arial"/>
                  <a:ea typeface="Arial"/>
                  <a:cs typeface="Arial"/>
                </a:rPr>
                <a:t>SOMMAIRE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DELE%20COMPTE%20DE%20CAMPAGNE%202016%20CSOEC%20vdef%2014061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s>
    <sheetDataSet>
      <sheetData sheetId="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cfraud@yahoo.fr" TargetMode="External"/><Relationship Id="rId4" Type="http://schemas.openxmlformats.org/officeDocument/2006/relationships/hyperlink" Target="mailto:JOEL.FRAISSE@sofidec.com" TargetMode="External"/><Relationship Id="rId5" Type="http://schemas.openxmlformats.org/officeDocument/2006/relationships/hyperlink" Target="mailto:eric.vieux-melchior@bbmti.com" TargetMode="External"/><Relationship Id="rId6" Type="http://schemas.openxmlformats.org/officeDocument/2006/relationships/drawing" Target="../drawings/drawing1.xml"/><Relationship Id="rId1" Type="http://schemas.openxmlformats.org/officeDocument/2006/relationships/hyperlink" Target="mailto:contact@droit-au-coeur.fr" TargetMode="External"/><Relationship Id="rId2" Type="http://schemas.openxmlformats.org/officeDocument/2006/relationships/hyperlink" Target="mailto:mariton.herve@gmail.com"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vmlDrawing" Target="../drawings/vmlDrawing5.vml"/><Relationship Id="rId3"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vmlDrawing" Target="../drawings/vmlDrawing6.vml"/><Relationship Id="rId3" Type="http://schemas.openxmlformats.org/officeDocument/2006/relationships/ctrlProp" Target="../ctrlProps/ctrlProp5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vmlDrawing" Target="../drawings/vmlDrawing7.vml"/><Relationship Id="rId3" Type="http://schemas.openxmlformats.org/officeDocument/2006/relationships/ctrlProp" Target="../ctrlProps/ctrlProp5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vmlDrawing" Target="../drawings/vmlDrawing8.vml"/><Relationship Id="rId3" Type="http://schemas.openxmlformats.org/officeDocument/2006/relationships/ctrlProp" Target="../ctrlProps/ctrlProp5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vmlDrawing" Target="../drawings/vmlDrawing9.vml"/><Relationship Id="rId3" Type="http://schemas.openxmlformats.org/officeDocument/2006/relationships/ctrlProp" Target="../ctrlProps/ctrlProp5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vmlDrawing" Target="../drawings/vmlDrawing10.vml"/><Relationship Id="rId3" Type="http://schemas.openxmlformats.org/officeDocument/2006/relationships/ctrlProp" Target="../ctrlProps/ctrlProp5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vmlDrawing" Target="../drawings/vmlDrawing11.vml"/><Relationship Id="rId3" Type="http://schemas.openxmlformats.org/officeDocument/2006/relationships/ctrlProp" Target="../ctrlProps/ctrlProp5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vmlDrawing" Target="../drawings/vmlDrawing12.vml"/><Relationship Id="rId3" Type="http://schemas.openxmlformats.org/officeDocument/2006/relationships/ctrlProp" Target="../ctrlProps/ctrlProp5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vmlDrawing" Target="../drawings/vmlDrawing13.vml"/><Relationship Id="rId3" Type="http://schemas.openxmlformats.org/officeDocument/2006/relationships/ctrlProp" Target="../ctrlProps/ctrlProp5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vmlDrawing" Target="../drawings/vmlDrawing14.vml"/><Relationship Id="rId3" Type="http://schemas.openxmlformats.org/officeDocument/2006/relationships/ctrlProp" Target="../ctrlProps/ctrlProp60.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4" Type="http://schemas.openxmlformats.org/officeDocument/2006/relationships/ctrlProp" Target="../ctrlProps/ctrlProp2.xml"/><Relationship Id="rId1" Type="http://schemas.openxmlformats.org/officeDocument/2006/relationships/drawing" Target="../drawings/drawing2.xml"/><Relationship Id="rId2"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vmlDrawing" Target="../drawings/vmlDrawing15.vml"/><Relationship Id="rId3" Type="http://schemas.openxmlformats.org/officeDocument/2006/relationships/ctrlProp" Target="../ctrlProps/ctrlProp6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vmlDrawing" Target="../drawings/vmlDrawing16.vml"/><Relationship Id="rId3" Type="http://schemas.openxmlformats.org/officeDocument/2006/relationships/ctrlProp" Target="../ctrlProps/ctrlProp62.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vmlDrawing" Target="../drawings/vmlDrawing17.vml"/><Relationship Id="rId3" Type="http://schemas.openxmlformats.org/officeDocument/2006/relationships/ctrlProp" Target="../ctrlProps/ctrlProp63.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vmlDrawing" Target="../drawings/vmlDrawing18.vml"/><Relationship Id="rId3" Type="http://schemas.openxmlformats.org/officeDocument/2006/relationships/ctrlProp" Target="../ctrlProps/ctrlProp64.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vmlDrawing" Target="../drawings/vmlDrawing19.vml"/><Relationship Id="rId3" Type="http://schemas.openxmlformats.org/officeDocument/2006/relationships/ctrlProp" Target="../ctrlProps/ctrlProp65.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vmlDrawing" Target="../drawings/vmlDrawing20.vml"/><Relationship Id="rId3" Type="http://schemas.openxmlformats.org/officeDocument/2006/relationships/ctrlProp" Target="../ctrlProps/ctrlProp66.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vmlDrawing" Target="../drawings/vmlDrawing21.vml"/><Relationship Id="rId3" Type="http://schemas.openxmlformats.org/officeDocument/2006/relationships/ctrlProp" Target="../ctrlProps/ctrlProp67.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vmlDrawing" Target="../drawings/vmlDrawing22.vml"/><Relationship Id="rId3" Type="http://schemas.openxmlformats.org/officeDocument/2006/relationships/ctrlProp" Target="../ctrlProps/ctrlProp6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vmlDrawing" Target="../drawings/vmlDrawing23.vml"/><Relationship Id="rId3" Type="http://schemas.openxmlformats.org/officeDocument/2006/relationships/ctrlProp" Target="../ctrlProps/ctrlProp69.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vmlDrawing" Target="../drawings/vmlDrawing24.vml"/><Relationship Id="rId3"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46" Type="http://schemas.openxmlformats.org/officeDocument/2006/relationships/ctrlProp" Target="../ctrlProps/ctrlProp46.xml"/><Relationship Id="rId47" Type="http://schemas.openxmlformats.org/officeDocument/2006/relationships/ctrlProp" Target="../ctrlProps/ctrlProp47.xml"/><Relationship Id="rId48" Type="http://schemas.openxmlformats.org/officeDocument/2006/relationships/ctrlProp" Target="../ctrlProps/ctrlProp48.xml"/><Relationship Id="rId20" Type="http://schemas.openxmlformats.org/officeDocument/2006/relationships/ctrlProp" Target="../ctrlProps/ctrlProp20.xml"/><Relationship Id="rId21" Type="http://schemas.openxmlformats.org/officeDocument/2006/relationships/ctrlProp" Target="../ctrlProps/ctrlProp21.xml"/><Relationship Id="rId22" Type="http://schemas.openxmlformats.org/officeDocument/2006/relationships/ctrlProp" Target="../ctrlProps/ctrlProp22.xml"/><Relationship Id="rId23" Type="http://schemas.openxmlformats.org/officeDocument/2006/relationships/ctrlProp" Target="../ctrlProps/ctrlProp23.xml"/><Relationship Id="rId24" Type="http://schemas.openxmlformats.org/officeDocument/2006/relationships/ctrlProp" Target="../ctrlProps/ctrlProp24.xml"/><Relationship Id="rId25" Type="http://schemas.openxmlformats.org/officeDocument/2006/relationships/ctrlProp" Target="../ctrlProps/ctrlProp25.xml"/><Relationship Id="rId26" Type="http://schemas.openxmlformats.org/officeDocument/2006/relationships/ctrlProp" Target="../ctrlProps/ctrlProp26.xml"/><Relationship Id="rId27" Type="http://schemas.openxmlformats.org/officeDocument/2006/relationships/ctrlProp" Target="../ctrlProps/ctrlProp27.xml"/><Relationship Id="rId28" Type="http://schemas.openxmlformats.org/officeDocument/2006/relationships/ctrlProp" Target="../ctrlProps/ctrlProp28.xml"/><Relationship Id="rId29" Type="http://schemas.openxmlformats.org/officeDocument/2006/relationships/ctrlProp" Target="../ctrlProps/ctrlProp29.xml"/><Relationship Id="rId1" Type="http://schemas.openxmlformats.org/officeDocument/2006/relationships/drawing" Target="../drawings/drawing3.xml"/><Relationship Id="rId2" Type="http://schemas.openxmlformats.org/officeDocument/2006/relationships/vmlDrawing" Target="../drawings/vmlDrawing2.vml"/><Relationship Id="rId3" Type="http://schemas.openxmlformats.org/officeDocument/2006/relationships/ctrlProp" Target="../ctrlProps/ctrlProp3.xml"/><Relationship Id="rId4" Type="http://schemas.openxmlformats.org/officeDocument/2006/relationships/ctrlProp" Target="../ctrlProps/ctrlProp4.xml"/><Relationship Id="rId5" Type="http://schemas.openxmlformats.org/officeDocument/2006/relationships/ctrlProp" Target="../ctrlProps/ctrlProp5.xml"/><Relationship Id="rId30" Type="http://schemas.openxmlformats.org/officeDocument/2006/relationships/ctrlProp" Target="../ctrlProps/ctrlProp30.xml"/><Relationship Id="rId31" Type="http://schemas.openxmlformats.org/officeDocument/2006/relationships/ctrlProp" Target="../ctrlProps/ctrlProp31.xml"/><Relationship Id="rId32" Type="http://schemas.openxmlformats.org/officeDocument/2006/relationships/ctrlProp" Target="../ctrlProps/ctrlProp32.xml"/><Relationship Id="rId9" Type="http://schemas.openxmlformats.org/officeDocument/2006/relationships/ctrlProp" Target="../ctrlProps/ctrlProp9.xml"/><Relationship Id="rId6" Type="http://schemas.openxmlformats.org/officeDocument/2006/relationships/ctrlProp" Target="../ctrlProps/ctrlProp6.xml"/><Relationship Id="rId7" Type="http://schemas.openxmlformats.org/officeDocument/2006/relationships/ctrlProp" Target="../ctrlProps/ctrlProp7.xml"/><Relationship Id="rId8" Type="http://schemas.openxmlformats.org/officeDocument/2006/relationships/ctrlProp" Target="../ctrlProps/ctrlProp8.xml"/><Relationship Id="rId33" Type="http://schemas.openxmlformats.org/officeDocument/2006/relationships/ctrlProp" Target="../ctrlProps/ctrlProp33.xml"/><Relationship Id="rId34" Type="http://schemas.openxmlformats.org/officeDocument/2006/relationships/ctrlProp" Target="../ctrlProps/ctrlProp34.xml"/><Relationship Id="rId35" Type="http://schemas.openxmlformats.org/officeDocument/2006/relationships/ctrlProp" Target="../ctrlProps/ctrlProp35.xml"/><Relationship Id="rId36" Type="http://schemas.openxmlformats.org/officeDocument/2006/relationships/ctrlProp" Target="../ctrlProps/ctrlProp36.xml"/><Relationship Id="rId10" Type="http://schemas.openxmlformats.org/officeDocument/2006/relationships/ctrlProp" Target="../ctrlProps/ctrlProp10.xml"/><Relationship Id="rId11" Type="http://schemas.openxmlformats.org/officeDocument/2006/relationships/ctrlProp" Target="../ctrlProps/ctrlProp11.xml"/><Relationship Id="rId12" Type="http://schemas.openxmlformats.org/officeDocument/2006/relationships/ctrlProp" Target="../ctrlProps/ctrlProp12.xml"/><Relationship Id="rId13" Type="http://schemas.openxmlformats.org/officeDocument/2006/relationships/ctrlProp" Target="../ctrlProps/ctrlProp13.xml"/><Relationship Id="rId14" Type="http://schemas.openxmlformats.org/officeDocument/2006/relationships/ctrlProp" Target="../ctrlProps/ctrlProp14.xml"/><Relationship Id="rId15" Type="http://schemas.openxmlformats.org/officeDocument/2006/relationships/ctrlProp" Target="../ctrlProps/ctrlProp15.xml"/><Relationship Id="rId16" Type="http://schemas.openxmlformats.org/officeDocument/2006/relationships/ctrlProp" Target="../ctrlProps/ctrlProp16.xml"/><Relationship Id="rId17" Type="http://schemas.openxmlformats.org/officeDocument/2006/relationships/ctrlProp" Target="../ctrlProps/ctrlProp17.xml"/><Relationship Id="rId18" Type="http://schemas.openxmlformats.org/officeDocument/2006/relationships/ctrlProp" Target="../ctrlProps/ctrlProp18.xml"/><Relationship Id="rId19" Type="http://schemas.openxmlformats.org/officeDocument/2006/relationships/ctrlProp" Target="../ctrlProps/ctrlProp19.xml"/><Relationship Id="rId37" Type="http://schemas.openxmlformats.org/officeDocument/2006/relationships/ctrlProp" Target="../ctrlProps/ctrlProp37.xml"/><Relationship Id="rId38" Type="http://schemas.openxmlformats.org/officeDocument/2006/relationships/ctrlProp" Target="../ctrlProps/ctrlProp38.xml"/><Relationship Id="rId39" Type="http://schemas.openxmlformats.org/officeDocument/2006/relationships/ctrlProp" Target="../ctrlProps/ctrlProp39.xml"/><Relationship Id="rId40" Type="http://schemas.openxmlformats.org/officeDocument/2006/relationships/ctrlProp" Target="../ctrlProps/ctrlProp40.xml"/><Relationship Id="rId41" Type="http://schemas.openxmlformats.org/officeDocument/2006/relationships/ctrlProp" Target="../ctrlProps/ctrlProp41.xml"/><Relationship Id="rId42" Type="http://schemas.openxmlformats.org/officeDocument/2006/relationships/ctrlProp" Target="../ctrlProps/ctrlProp42.xml"/><Relationship Id="rId43" Type="http://schemas.openxmlformats.org/officeDocument/2006/relationships/ctrlProp" Target="../ctrlProps/ctrlProp43.xml"/><Relationship Id="rId44" Type="http://schemas.openxmlformats.org/officeDocument/2006/relationships/ctrlProp" Target="../ctrlProps/ctrlProp44.xml"/><Relationship Id="rId45" Type="http://schemas.openxmlformats.org/officeDocument/2006/relationships/ctrlProp" Target="../ctrlProps/ctrlProp45.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vmlDrawing" Target="../drawings/vmlDrawing25.vml"/><Relationship Id="rId3" Type="http://schemas.openxmlformats.org/officeDocument/2006/relationships/ctrlProp" Target="../ctrlProps/ctrlProp71.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vmlDrawing" Target="../drawings/vmlDrawing26.vml"/><Relationship Id="rId3" Type="http://schemas.openxmlformats.org/officeDocument/2006/relationships/ctrlProp" Target="../ctrlProps/ctrlProp72.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vmlDrawing" Target="../drawings/vmlDrawing27.vml"/><Relationship Id="rId3" Type="http://schemas.openxmlformats.org/officeDocument/2006/relationships/ctrlProp" Target="../ctrlProps/ctrlProp73.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vmlDrawing" Target="../drawings/vmlDrawing28.vml"/><Relationship Id="rId3" Type="http://schemas.openxmlformats.org/officeDocument/2006/relationships/ctrlProp" Target="../ctrlProps/ctrlProp74.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vmlDrawing" Target="../drawings/vmlDrawing29.vml"/><Relationship Id="rId3" Type="http://schemas.openxmlformats.org/officeDocument/2006/relationships/ctrlProp" Target="../ctrlProps/ctrlProp75.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vmlDrawing" Target="../drawings/vmlDrawing30.vml"/><Relationship Id="rId3" Type="http://schemas.openxmlformats.org/officeDocument/2006/relationships/ctrlProp" Target="../ctrlProps/ctrlProp76.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vmlDrawing" Target="../drawings/vmlDrawing31.vml"/><Relationship Id="rId3" Type="http://schemas.openxmlformats.org/officeDocument/2006/relationships/ctrlProp" Target="../ctrlProps/ctrlProp77.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vmlDrawing" Target="../drawings/vmlDrawing32.vml"/><Relationship Id="rId3" Type="http://schemas.openxmlformats.org/officeDocument/2006/relationships/ctrlProp" Target="../ctrlProps/ctrlProp78.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vmlDrawing" Target="../drawings/vmlDrawing33.vml"/><Relationship Id="rId3" Type="http://schemas.openxmlformats.org/officeDocument/2006/relationships/ctrlProp" Target="../ctrlProps/ctrlProp79.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vmlDrawing" Target="../drawings/vmlDrawing34.vml"/><Relationship Id="rId3" Type="http://schemas.openxmlformats.org/officeDocument/2006/relationships/ctrlProp" Target="../ctrlProps/ctrlProp80.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vmlDrawing" Target="../drawings/vmlDrawing35.vml"/><Relationship Id="rId3" Type="http://schemas.openxmlformats.org/officeDocument/2006/relationships/ctrlProp" Target="../ctrlProps/ctrlProp81.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vmlDrawing" Target="../drawings/vmlDrawing36.vml"/><Relationship Id="rId3" Type="http://schemas.openxmlformats.org/officeDocument/2006/relationships/ctrlProp" Target="../ctrlProps/ctrlProp8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vmlDrawing" Target="../drawings/vmlDrawing3.vml"/><Relationship Id="rId3" Type="http://schemas.openxmlformats.org/officeDocument/2006/relationships/ctrlProp" Target="../ctrlProps/ctrlProp4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vmlDrawing" Target="../drawings/vmlDrawing4.vml"/><Relationship Id="rId3"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A1:O96"/>
  <sheetViews>
    <sheetView defaultGridColor="0" topLeftCell="A48" colorId="22" zoomScaleSheetLayoutView="96" workbookViewId="0">
      <selection activeCell="E57" sqref="E57:J57"/>
    </sheetView>
  </sheetViews>
  <sheetFormatPr baseColWidth="10" defaultColWidth="11.5" defaultRowHeight="12" x14ac:dyDescent="0"/>
  <cols>
    <col min="1" max="1" width="3.5" customWidth="1"/>
    <col min="11" max="11" width="3.83203125" customWidth="1"/>
  </cols>
  <sheetData>
    <row r="1" spans="1:11" ht="6.75" customHeight="1">
      <c r="A1" s="75"/>
      <c r="B1" s="75"/>
      <c r="C1" s="75"/>
      <c r="D1" s="75"/>
      <c r="E1" s="75"/>
      <c r="F1" s="75"/>
      <c r="G1" s="75"/>
      <c r="H1" s="75"/>
      <c r="I1" s="75"/>
      <c r="J1" s="75"/>
      <c r="K1" s="75"/>
    </row>
    <row r="2" spans="1:11">
      <c r="A2" s="75"/>
      <c r="K2" s="75"/>
    </row>
    <row r="3" spans="1:11">
      <c r="A3" s="75"/>
      <c r="K3" s="75"/>
    </row>
    <row r="4" spans="1:11">
      <c r="A4" s="75"/>
      <c r="K4" s="75"/>
    </row>
    <row r="5" spans="1:11">
      <c r="A5" s="75"/>
      <c r="K5" s="75"/>
    </row>
    <row r="6" spans="1:11">
      <c r="A6" s="75"/>
      <c r="K6" s="75"/>
    </row>
    <row r="7" spans="1:11">
      <c r="A7" s="75"/>
      <c r="K7" s="75"/>
    </row>
    <row r="8" spans="1:11">
      <c r="A8" s="75"/>
      <c r="K8" s="75"/>
    </row>
    <row r="9" spans="1:11">
      <c r="A9" s="75"/>
      <c r="K9" s="75"/>
    </row>
    <row r="10" spans="1:11">
      <c r="A10" s="75"/>
      <c r="K10" s="75"/>
    </row>
    <row r="11" spans="1:11">
      <c r="A11" s="75"/>
      <c r="K11" s="75"/>
    </row>
    <row r="12" spans="1:11">
      <c r="A12" s="75"/>
      <c r="K12" s="75"/>
    </row>
    <row r="13" spans="1:11">
      <c r="A13" s="75"/>
      <c r="K13" s="75"/>
    </row>
    <row r="14" spans="1:11">
      <c r="A14" s="75"/>
      <c r="K14" s="75"/>
    </row>
    <row r="15" spans="1:11">
      <c r="A15" s="75"/>
      <c r="K15" s="75"/>
    </row>
    <row r="16" spans="1:11">
      <c r="A16" s="75"/>
      <c r="K16" s="75"/>
    </row>
    <row r="17" spans="1:11">
      <c r="A17" s="75"/>
      <c r="K17" s="75"/>
    </row>
    <row r="18" spans="1:11">
      <c r="A18" s="75"/>
      <c r="K18" s="75"/>
    </row>
    <row r="19" spans="1:11">
      <c r="A19" s="75"/>
      <c r="K19" s="75"/>
    </row>
    <row r="20" spans="1:11">
      <c r="A20" s="75"/>
      <c r="K20" s="75"/>
    </row>
    <row r="21" spans="1:11">
      <c r="A21" s="75"/>
      <c r="K21" s="75"/>
    </row>
    <row r="22" spans="1:11">
      <c r="A22" s="75"/>
      <c r="K22" s="75"/>
    </row>
    <row r="23" spans="1:11">
      <c r="A23" s="75"/>
      <c r="K23" s="75"/>
    </row>
    <row r="24" spans="1:11">
      <c r="A24" s="75"/>
      <c r="K24" s="75"/>
    </row>
    <row r="25" spans="1:11">
      <c r="A25" s="75"/>
      <c r="K25" s="75"/>
    </row>
    <row r="26" spans="1:11">
      <c r="A26" s="75"/>
      <c r="K26" s="75"/>
    </row>
    <row r="27" spans="1:11">
      <c r="A27" s="75"/>
      <c r="K27" s="75"/>
    </row>
    <row r="28" spans="1:11">
      <c r="A28" s="75"/>
      <c r="K28" s="75"/>
    </row>
    <row r="29" spans="1:11">
      <c r="A29" s="75"/>
      <c r="K29" s="75"/>
    </row>
    <row r="30" spans="1:11">
      <c r="A30" s="75"/>
      <c r="K30" s="75"/>
    </row>
    <row r="31" spans="1:11">
      <c r="A31" s="75"/>
      <c r="K31" s="75"/>
    </row>
    <row r="32" spans="1:11">
      <c r="A32" s="75"/>
      <c r="K32" s="75"/>
    </row>
    <row r="33" spans="1:15">
      <c r="A33" s="75"/>
      <c r="K33" s="75"/>
      <c r="O33" s="203"/>
    </row>
    <row r="34" spans="1:15">
      <c r="A34" s="75"/>
      <c r="K34" s="75"/>
    </row>
    <row r="35" spans="1:15">
      <c r="A35" s="75"/>
      <c r="K35" s="75"/>
    </row>
    <row r="36" spans="1:15">
      <c r="A36" s="75"/>
      <c r="K36" s="75"/>
    </row>
    <row r="37" spans="1:15">
      <c r="A37" s="75"/>
      <c r="K37" s="75"/>
    </row>
    <row r="38" spans="1:15">
      <c r="A38" s="75"/>
      <c r="K38" s="75"/>
    </row>
    <row r="39" spans="1:15">
      <c r="A39" s="75"/>
      <c r="K39" s="75"/>
    </row>
    <row r="40" spans="1:15">
      <c r="A40" s="75"/>
      <c r="K40" s="75"/>
    </row>
    <row r="41" spans="1:15">
      <c r="A41" s="75"/>
      <c r="K41" s="75"/>
    </row>
    <row r="42" spans="1:15">
      <c r="A42" s="75"/>
      <c r="K42" s="75"/>
    </row>
    <row r="43" spans="1:15">
      <c r="A43" s="75"/>
      <c r="K43" s="75"/>
    </row>
    <row r="44" spans="1:15">
      <c r="A44" s="75"/>
      <c r="K44" s="75"/>
    </row>
    <row r="45" spans="1:15">
      <c r="A45" s="75"/>
      <c r="K45" s="75"/>
    </row>
    <row r="46" spans="1:15">
      <c r="A46" s="75"/>
      <c r="K46" s="75"/>
    </row>
    <row r="47" spans="1:15" ht="1.5" customHeight="1">
      <c r="A47" s="75"/>
      <c r="K47" s="75"/>
    </row>
    <row r="48" spans="1:15" ht="6.75" customHeight="1">
      <c r="A48" s="75"/>
      <c r="B48" s="75"/>
      <c r="C48" s="75"/>
      <c r="D48" s="75"/>
      <c r="E48" s="75"/>
      <c r="F48" s="75"/>
      <c r="G48" s="75"/>
      <c r="H48" s="75"/>
      <c r="I48" s="75"/>
      <c r="J48" s="75"/>
      <c r="K48" s="75"/>
    </row>
    <row r="49" spans="1:11">
      <c r="A49" s="75"/>
      <c r="B49" s="212" t="s">
        <v>305</v>
      </c>
      <c r="C49" s="212"/>
      <c r="D49" s="212"/>
      <c r="E49" s="212"/>
      <c r="F49" s="212"/>
      <c r="G49" s="212"/>
      <c r="H49" s="212"/>
      <c r="I49" s="212"/>
      <c r="J49" s="212"/>
      <c r="K49" s="75"/>
    </row>
    <row r="50" spans="1:11">
      <c r="A50" s="75"/>
      <c r="B50" s="213" t="s">
        <v>0</v>
      </c>
      <c r="C50" s="213"/>
      <c r="D50" s="213"/>
      <c r="E50" s="215" t="s">
        <v>527</v>
      </c>
      <c r="F50" s="215"/>
      <c r="G50" s="215"/>
      <c r="H50" s="215"/>
      <c r="I50" s="215"/>
      <c r="J50" s="215"/>
      <c r="K50" s="75"/>
    </row>
    <row r="51" spans="1:11">
      <c r="A51" s="75"/>
      <c r="B51" s="214" t="s">
        <v>1</v>
      </c>
      <c r="C51" s="214"/>
      <c r="D51" s="214"/>
      <c r="E51" s="215" t="s">
        <v>528</v>
      </c>
      <c r="F51" s="215"/>
      <c r="G51" s="215"/>
      <c r="H51" s="215"/>
      <c r="I51" s="215"/>
      <c r="J51" s="215"/>
      <c r="K51" s="75"/>
    </row>
    <row r="52" spans="1:11">
      <c r="A52" s="75"/>
      <c r="B52" s="214" t="s">
        <v>2</v>
      </c>
      <c r="C52" s="214"/>
      <c r="D52" s="214"/>
      <c r="E52" s="215">
        <v>26400</v>
      </c>
      <c r="F52" s="215"/>
      <c r="G52" s="215"/>
      <c r="H52" s="215"/>
      <c r="I52" s="215"/>
      <c r="J52" s="215"/>
      <c r="K52" s="75"/>
    </row>
    <row r="53" spans="1:11">
      <c r="A53" s="75"/>
      <c r="B53" s="214" t="s">
        <v>4</v>
      </c>
      <c r="C53" s="214"/>
      <c r="D53" s="214"/>
      <c r="E53" s="215" t="s">
        <v>529</v>
      </c>
      <c r="F53" s="215"/>
      <c r="G53" s="215"/>
      <c r="H53" s="215"/>
      <c r="I53" s="215"/>
      <c r="J53" s="215"/>
      <c r="K53" s="75"/>
    </row>
    <row r="54" spans="1:11">
      <c r="A54" s="75"/>
      <c r="B54" s="214" t="s">
        <v>5</v>
      </c>
      <c r="C54" s="214"/>
      <c r="D54" s="214"/>
      <c r="E54" s="215">
        <v>640231240</v>
      </c>
      <c r="F54" s="215"/>
      <c r="G54" s="215"/>
      <c r="H54" s="215"/>
      <c r="I54" s="215"/>
      <c r="J54" s="215"/>
      <c r="K54" s="75"/>
    </row>
    <row r="55" spans="1:11">
      <c r="A55" s="75"/>
      <c r="B55" s="214" t="s">
        <v>6</v>
      </c>
      <c r="C55" s="214"/>
      <c r="D55" s="214"/>
      <c r="E55" s="216" t="s">
        <v>530</v>
      </c>
      <c r="F55" s="215"/>
      <c r="G55" s="215"/>
      <c r="H55" s="215"/>
      <c r="I55" s="215"/>
      <c r="J55" s="215"/>
      <c r="K55" s="75"/>
    </row>
    <row r="56" spans="1:11">
      <c r="A56" s="75"/>
      <c r="B56" s="77"/>
      <c r="C56" s="76"/>
      <c r="D56" s="76"/>
      <c r="E56" s="77"/>
      <c r="F56" s="76"/>
      <c r="G56" s="76"/>
      <c r="H56" s="77"/>
      <c r="I56" s="76"/>
      <c r="J56" s="76"/>
      <c r="K56" s="75"/>
    </row>
    <row r="57" spans="1:11">
      <c r="A57" s="75"/>
      <c r="B57" s="213" t="s">
        <v>306</v>
      </c>
      <c r="C57" s="213"/>
      <c r="D57" s="213"/>
      <c r="E57" s="215" t="s">
        <v>549</v>
      </c>
      <c r="F57" s="215"/>
      <c r="G57" s="215"/>
      <c r="H57" s="215"/>
      <c r="I57" s="215"/>
      <c r="J57" s="215"/>
      <c r="K57" s="75"/>
    </row>
    <row r="58" spans="1:11">
      <c r="A58" s="75"/>
      <c r="B58" s="214" t="s">
        <v>1</v>
      </c>
      <c r="C58" s="214"/>
      <c r="D58" s="214"/>
      <c r="E58" s="215" t="s">
        <v>531</v>
      </c>
      <c r="F58" s="215"/>
      <c r="G58" s="215"/>
      <c r="H58" s="215"/>
      <c r="I58" s="215"/>
      <c r="J58" s="215"/>
      <c r="K58" s="75"/>
    </row>
    <row r="59" spans="1:11">
      <c r="A59" s="75"/>
      <c r="B59" s="214" t="s">
        <v>2</v>
      </c>
      <c r="C59" s="214"/>
      <c r="D59" s="214"/>
      <c r="E59" s="215">
        <v>26400</v>
      </c>
      <c r="F59" s="215"/>
      <c r="G59" s="215"/>
      <c r="H59" s="215"/>
      <c r="I59" s="215"/>
      <c r="J59" s="215"/>
      <c r="K59" s="75"/>
    </row>
    <row r="60" spans="1:11">
      <c r="A60" s="75"/>
      <c r="B60" s="214" t="s">
        <v>4</v>
      </c>
      <c r="C60" s="214"/>
      <c r="D60" s="214"/>
      <c r="E60" s="215" t="s">
        <v>529</v>
      </c>
      <c r="F60" s="215"/>
      <c r="G60" s="215"/>
      <c r="H60" s="215"/>
      <c r="I60" s="215"/>
      <c r="J60" s="215"/>
      <c r="K60" s="75"/>
    </row>
    <row r="61" spans="1:11">
      <c r="A61" s="75"/>
      <c r="B61" s="214" t="s">
        <v>5</v>
      </c>
      <c r="C61" s="214"/>
      <c r="D61" s="214"/>
      <c r="E61" s="215">
        <v>688912702</v>
      </c>
      <c r="F61" s="215"/>
      <c r="G61" s="215"/>
      <c r="H61" s="215"/>
      <c r="I61" s="215"/>
      <c r="J61" s="215"/>
      <c r="K61" s="75"/>
    </row>
    <row r="62" spans="1:11">
      <c r="A62" s="75"/>
      <c r="B62" s="214" t="s">
        <v>6</v>
      </c>
      <c r="C62" s="214"/>
      <c r="D62" s="214"/>
      <c r="E62" s="216" t="s">
        <v>532</v>
      </c>
      <c r="F62" s="215"/>
      <c r="G62" s="215"/>
      <c r="H62" s="215"/>
      <c r="I62" s="215"/>
      <c r="J62" s="215"/>
      <c r="K62" s="75"/>
    </row>
    <row r="63" spans="1:11">
      <c r="A63" s="75"/>
      <c r="B63" s="58"/>
      <c r="C63" s="58"/>
      <c r="D63" s="58"/>
      <c r="E63" s="77"/>
      <c r="F63" s="76"/>
      <c r="G63" s="76"/>
      <c r="H63" s="77"/>
      <c r="I63" s="76"/>
      <c r="J63" s="76"/>
      <c r="K63" s="75"/>
    </row>
    <row r="64" spans="1:11">
      <c r="A64" s="75"/>
      <c r="B64" s="213" t="s">
        <v>307</v>
      </c>
      <c r="C64" s="213"/>
      <c r="D64" s="213"/>
      <c r="E64" s="217" t="s">
        <v>533</v>
      </c>
      <c r="F64" s="217"/>
      <c r="G64" s="217"/>
      <c r="H64" s="217"/>
      <c r="I64" s="217"/>
      <c r="J64" s="217"/>
      <c r="K64" s="75"/>
    </row>
    <row r="65" spans="1:11">
      <c r="A65" s="75"/>
      <c r="B65" s="214" t="s">
        <v>1</v>
      </c>
      <c r="C65" s="214"/>
      <c r="D65" s="214"/>
      <c r="E65" s="217" t="s">
        <v>534</v>
      </c>
      <c r="F65" s="217"/>
      <c r="G65" s="217"/>
      <c r="H65" s="217"/>
      <c r="I65" s="217"/>
      <c r="J65" s="217"/>
      <c r="K65" s="75"/>
    </row>
    <row r="66" spans="1:11">
      <c r="A66" s="75"/>
      <c r="B66" s="214" t="s">
        <v>3</v>
      </c>
      <c r="C66" s="214"/>
      <c r="D66" s="214"/>
      <c r="E66" s="217">
        <v>26400</v>
      </c>
      <c r="F66" s="217"/>
      <c r="G66" s="217"/>
      <c r="H66" s="217"/>
      <c r="I66" s="217"/>
      <c r="J66" s="217"/>
      <c r="K66" s="75"/>
    </row>
    <row r="67" spans="1:11">
      <c r="A67" s="75"/>
      <c r="B67" s="214" t="s">
        <v>4</v>
      </c>
      <c r="C67" s="214"/>
      <c r="D67" s="214"/>
      <c r="E67" s="217" t="s">
        <v>529</v>
      </c>
      <c r="F67" s="217"/>
      <c r="G67" s="217"/>
      <c r="H67" s="217"/>
      <c r="I67" s="217"/>
      <c r="J67" s="217"/>
      <c r="K67" s="75"/>
    </row>
    <row r="68" spans="1:11">
      <c r="A68" s="75"/>
      <c r="B68" s="214" t="s">
        <v>5</v>
      </c>
      <c r="C68" s="214"/>
      <c r="D68" s="214"/>
      <c r="E68" s="217">
        <v>682870037</v>
      </c>
      <c r="F68" s="217"/>
      <c r="G68" s="217"/>
      <c r="H68" s="217"/>
      <c r="I68" s="217"/>
      <c r="J68" s="217"/>
      <c r="K68" s="75"/>
    </row>
    <row r="69" spans="1:11">
      <c r="A69" s="75"/>
      <c r="B69" s="214" t="s">
        <v>6</v>
      </c>
      <c r="C69" s="214"/>
      <c r="D69" s="214"/>
      <c r="E69" s="218" t="s">
        <v>535</v>
      </c>
      <c r="F69" s="217"/>
      <c r="G69" s="217"/>
      <c r="H69" s="217"/>
      <c r="I69" s="217"/>
      <c r="J69" s="217"/>
      <c r="K69" s="75"/>
    </row>
    <row r="70" spans="1:11">
      <c r="A70" s="75"/>
      <c r="B70" s="58"/>
      <c r="C70" s="58"/>
      <c r="D70" s="58"/>
      <c r="E70" s="77"/>
      <c r="F70" s="76"/>
      <c r="G70" s="76"/>
      <c r="H70" s="77"/>
      <c r="I70" s="76"/>
      <c r="J70" s="76"/>
      <c r="K70" s="75"/>
    </row>
    <row r="71" spans="1:11" ht="31.5" customHeight="1">
      <c r="A71" s="75"/>
      <c r="B71" s="213" t="s">
        <v>308</v>
      </c>
      <c r="C71" s="213"/>
      <c r="D71" s="213"/>
      <c r="E71" s="217" t="s">
        <v>542</v>
      </c>
      <c r="F71" s="217"/>
      <c r="G71" s="217"/>
      <c r="H71" s="217"/>
      <c r="I71" s="217"/>
      <c r="J71" s="217"/>
      <c r="K71" s="75"/>
    </row>
    <row r="72" spans="1:11">
      <c r="A72" s="75"/>
      <c r="B72" s="214" t="s">
        <v>7</v>
      </c>
      <c r="C72" s="214"/>
      <c r="D72" s="214"/>
      <c r="E72" s="219" t="s">
        <v>536</v>
      </c>
      <c r="F72" s="220"/>
      <c r="G72" s="220"/>
      <c r="H72" s="220"/>
      <c r="I72" s="220"/>
      <c r="J72" s="221"/>
      <c r="K72" s="75"/>
    </row>
    <row r="73" spans="1:11">
      <c r="A73" s="75"/>
      <c r="B73" s="214" t="s">
        <v>1</v>
      </c>
      <c r="C73" s="214"/>
      <c r="D73" s="214"/>
      <c r="E73" s="219" t="s">
        <v>537</v>
      </c>
      <c r="F73" s="220"/>
      <c r="G73" s="220"/>
      <c r="H73" s="220"/>
      <c r="I73" s="220"/>
      <c r="J73" s="221"/>
      <c r="K73" s="75"/>
    </row>
    <row r="74" spans="1:11">
      <c r="A74" s="75"/>
      <c r="B74" s="214" t="s">
        <v>2</v>
      </c>
      <c r="C74" s="214"/>
      <c r="D74" s="214"/>
      <c r="E74" s="219">
        <v>26000</v>
      </c>
      <c r="F74" s="220"/>
      <c r="G74" s="220"/>
      <c r="H74" s="220"/>
      <c r="I74" s="220"/>
      <c r="J74" s="221"/>
      <c r="K74" s="75"/>
    </row>
    <row r="75" spans="1:11">
      <c r="A75" s="75"/>
      <c r="B75" s="214" t="s">
        <v>4</v>
      </c>
      <c r="C75" s="214"/>
      <c r="D75" s="214"/>
      <c r="E75" s="219" t="s">
        <v>539</v>
      </c>
      <c r="F75" s="220"/>
      <c r="G75" s="220"/>
      <c r="H75" s="220"/>
      <c r="I75" s="220"/>
      <c r="J75" s="221"/>
      <c r="K75" s="75"/>
    </row>
    <row r="76" spans="1:11">
      <c r="A76" s="75"/>
      <c r="B76" s="214" t="s">
        <v>5</v>
      </c>
      <c r="C76" s="214"/>
      <c r="D76" s="214"/>
      <c r="E76" s="219" t="s">
        <v>538</v>
      </c>
      <c r="F76" s="220"/>
      <c r="G76" s="220"/>
      <c r="H76" s="220"/>
      <c r="I76" s="220"/>
      <c r="J76" s="221"/>
      <c r="K76" s="75"/>
    </row>
    <row r="77" spans="1:11">
      <c r="A77" s="75"/>
      <c r="B77" s="214" t="s">
        <v>6</v>
      </c>
      <c r="C77" s="214"/>
      <c r="D77" s="214"/>
      <c r="E77" s="223" t="s">
        <v>540</v>
      </c>
      <c r="F77" s="220"/>
      <c r="G77" s="220"/>
      <c r="H77" s="220"/>
      <c r="I77" s="220"/>
      <c r="J77" s="221"/>
      <c r="K77" s="75"/>
    </row>
    <row r="78" spans="1:11">
      <c r="A78" s="75"/>
      <c r="B78" s="214" t="s">
        <v>8</v>
      </c>
      <c r="C78" s="214"/>
      <c r="D78" s="214"/>
      <c r="E78" s="224">
        <v>42342</v>
      </c>
      <c r="F78" s="220"/>
      <c r="G78" s="220"/>
      <c r="H78" s="220"/>
      <c r="I78" s="220"/>
      <c r="J78" s="221"/>
      <c r="K78" s="75"/>
    </row>
    <row r="79" spans="1:11">
      <c r="A79" s="75"/>
      <c r="B79" s="58"/>
      <c r="C79" s="58"/>
      <c r="D79" s="58"/>
      <c r="E79" s="75"/>
      <c r="F79" s="75"/>
      <c r="G79" s="75"/>
      <c r="H79" s="75"/>
      <c r="I79" s="75"/>
      <c r="J79" s="75"/>
      <c r="K79" s="75"/>
    </row>
    <row r="80" spans="1:11" s="1" customFormat="1" ht="24.75" customHeight="1">
      <c r="A80" s="77"/>
      <c r="B80" s="213" t="s">
        <v>308</v>
      </c>
      <c r="C80" s="213"/>
      <c r="D80" s="213"/>
      <c r="E80" s="219" t="s">
        <v>543</v>
      </c>
      <c r="F80" s="220"/>
      <c r="G80" s="220"/>
      <c r="H80" s="220"/>
      <c r="I80" s="220"/>
      <c r="J80" s="221"/>
      <c r="K80" s="77"/>
    </row>
    <row r="81" spans="1:11">
      <c r="A81" s="75"/>
      <c r="B81" s="214" t="s">
        <v>7</v>
      </c>
      <c r="C81" s="214"/>
      <c r="D81" s="214"/>
      <c r="E81" s="219" t="s">
        <v>541</v>
      </c>
      <c r="F81" s="220"/>
      <c r="G81" s="220"/>
      <c r="H81" s="220"/>
      <c r="I81" s="220"/>
      <c r="J81" s="221"/>
      <c r="K81" s="75"/>
    </row>
    <row r="82" spans="1:11">
      <c r="A82" s="75"/>
      <c r="B82" s="214" t="s">
        <v>1</v>
      </c>
      <c r="C82" s="214"/>
      <c r="D82" s="214"/>
      <c r="E82" s="219" t="s">
        <v>544</v>
      </c>
      <c r="F82" s="220"/>
      <c r="G82" s="220"/>
      <c r="H82" s="220"/>
      <c r="I82" s="220"/>
      <c r="J82" s="221"/>
      <c r="K82" s="75"/>
    </row>
    <row r="83" spans="1:11">
      <c r="A83" s="75"/>
      <c r="B83" s="214" t="s">
        <v>2</v>
      </c>
      <c r="C83" s="214"/>
      <c r="D83" s="214"/>
      <c r="E83" s="217" t="s">
        <v>545</v>
      </c>
      <c r="F83" s="217"/>
      <c r="G83" s="217"/>
      <c r="H83" s="217"/>
      <c r="I83" s="217"/>
      <c r="J83" s="217"/>
      <c r="K83" s="75"/>
    </row>
    <row r="84" spans="1:11">
      <c r="A84" s="75"/>
      <c r="B84" s="214" t="s">
        <v>4</v>
      </c>
      <c r="C84" s="214"/>
      <c r="D84" s="214"/>
      <c r="E84" s="217" t="s">
        <v>546</v>
      </c>
      <c r="F84" s="217"/>
      <c r="G84" s="217"/>
      <c r="H84" s="217"/>
      <c r="I84" s="217"/>
      <c r="J84" s="217"/>
      <c r="K84" s="75"/>
    </row>
    <row r="85" spans="1:11">
      <c r="A85" s="75"/>
      <c r="B85" s="214" t="s">
        <v>5</v>
      </c>
      <c r="C85" s="214"/>
      <c r="D85" s="214"/>
      <c r="E85" s="217" t="s">
        <v>547</v>
      </c>
      <c r="F85" s="217"/>
      <c r="G85" s="217"/>
      <c r="H85" s="217"/>
      <c r="I85" s="217"/>
      <c r="J85" s="217"/>
      <c r="K85" s="75"/>
    </row>
    <row r="86" spans="1:11">
      <c r="A86" s="75"/>
      <c r="B86" s="214" t="s">
        <v>6</v>
      </c>
      <c r="C86" s="214"/>
      <c r="D86" s="214"/>
      <c r="E86" s="218" t="s">
        <v>548</v>
      </c>
      <c r="F86" s="217"/>
      <c r="G86" s="217"/>
      <c r="H86" s="217"/>
      <c r="I86" s="217"/>
      <c r="J86" s="217"/>
      <c r="K86" s="75"/>
    </row>
    <row r="87" spans="1:11">
      <c r="A87" s="75"/>
      <c r="B87" s="214" t="s">
        <v>8</v>
      </c>
      <c r="C87" s="214"/>
      <c r="D87" s="214"/>
      <c r="E87" s="222">
        <v>42342</v>
      </c>
      <c r="F87" s="217"/>
      <c r="G87" s="217"/>
      <c r="H87" s="217"/>
      <c r="I87" s="217"/>
      <c r="J87" s="217"/>
      <c r="K87" s="75"/>
    </row>
    <row r="88" spans="1:11">
      <c r="A88" s="75"/>
      <c r="B88" s="58"/>
      <c r="C88" s="58"/>
      <c r="D88" s="58"/>
      <c r="E88" s="76"/>
      <c r="F88" s="76"/>
      <c r="G88" s="76"/>
      <c r="H88" s="76"/>
      <c r="I88" s="76"/>
      <c r="J88" s="76"/>
      <c r="K88" s="75"/>
    </row>
    <row r="89" spans="1:11">
      <c r="A89" s="75"/>
      <c r="K89" s="75"/>
    </row>
    <row r="90" spans="1:11">
      <c r="A90" s="75"/>
      <c r="K90" s="75"/>
    </row>
    <row r="91" spans="1:11">
      <c r="A91" s="75"/>
      <c r="K91" s="75"/>
    </row>
    <row r="92" spans="1:11">
      <c r="A92" s="75"/>
      <c r="K92" s="75"/>
    </row>
    <row r="93" spans="1:11">
      <c r="A93" s="75"/>
      <c r="K93" s="75"/>
    </row>
    <row r="94" spans="1:11">
      <c r="A94" s="75"/>
      <c r="K94" s="75"/>
    </row>
    <row r="95" spans="1:11">
      <c r="A95" s="75"/>
      <c r="K95" s="75"/>
    </row>
    <row r="96" spans="1:11">
      <c r="A96" s="75"/>
      <c r="B96" s="75"/>
      <c r="C96" s="75"/>
      <c r="D96" s="75"/>
      <c r="E96" s="75"/>
      <c r="F96" s="75"/>
      <c r="G96" s="75"/>
      <c r="H96" s="75"/>
      <c r="I96" s="75"/>
      <c r="J96" s="75"/>
      <c r="K96" s="75"/>
    </row>
  </sheetData>
  <sheetProtection selectLockedCells="1" selectUnlockedCells="1"/>
  <mergeCells count="69">
    <mergeCell ref="E75:J75"/>
    <mergeCell ref="E85:J85"/>
    <mergeCell ref="E86:J86"/>
    <mergeCell ref="E87:J87"/>
    <mergeCell ref="E76:J76"/>
    <mergeCell ref="E77:J77"/>
    <mergeCell ref="E78:J78"/>
    <mergeCell ref="E80:J80"/>
    <mergeCell ref="E81:J81"/>
    <mergeCell ref="E82:J82"/>
    <mergeCell ref="E83:J83"/>
    <mergeCell ref="E84:J84"/>
    <mergeCell ref="E69:J69"/>
    <mergeCell ref="E71:J71"/>
    <mergeCell ref="E72:J72"/>
    <mergeCell ref="E73:J73"/>
    <mergeCell ref="E74:J74"/>
    <mergeCell ref="E64:J64"/>
    <mergeCell ref="E65:J65"/>
    <mergeCell ref="E66:J66"/>
    <mergeCell ref="E67:J67"/>
    <mergeCell ref="E68:J68"/>
    <mergeCell ref="B83:D83"/>
    <mergeCell ref="B84:D84"/>
    <mergeCell ref="B86:D86"/>
    <mergeCell ref="B85:D85"/>
    <mergeCell ref="B87:D87"/>
    <mergeCell ref="B68:D68"/>
    <mergeCell ref="B69:D69"/>
    <mergeCell ref="B71:D71"/>
    <mergeCell ref="B72:D72"/>
    <mergeCell ref="B73:D73"/>
    <mergeCell ref="B81:D81"/>
    <mergeCell ref="B80:D80"/>
    <mergeCell ref="B82:D82"/>
    <mergeCell ref="B54:D54"/>
    <mergeCell ref="B55:D55"/>
    <mergeCell ref="B60:D60"/>
    <mergeCell ref="B61:D61"/>
    <mergeCell ref="B62:D62"/>
    <mergeCell ref="B65:D65"/>
    <mergeCell ref="B66:D66"/>
    <mergeCell ref="B67:D67"/>
    <mergeCell ref="B74:D74"/>
    <mergeCell ref="B75:D75"/>
    <mergeCell ref="B76:D76"/>
    <mergeCell ref="B77:D77"/>
    <mergeCell ref="B78:D78"/>
    <mergeCell ref="B52:D52"/>
    <mergeCell ref="B53:D53"/>
    <mergeCell ref="E52:J52"/>
    <mergeCell ref="E53:J53"/>
    <mergeCell ref="B64:D64"/>
    <mergeCell ref="E57:J57"/>
    <mergeCell ref="E58:J58"/>
    <mergeCell ref="E54:J54"/>
    <mergeCell ref="E55:J55"/>
    <mergeCell ref="B57:D57"/>
    <mergeCell ref="B58:D58"/>
    <mergeCell ref="B59:D59"/>
    <mergeCell ref="E59:J59"/>
    <mergeCell ref="E60:J60"/>
    <mergeCell ref="E61:J61"/>
    <mergeCell ref="E62:J62"/>
    <mergeCell ref="B49:J49"/>
    <mergeCell ref="B50:D50"/>
    <mergeCell ref="B51:D51"/>
    <mergeCell ref="E50:J50"/>
    <mergeCell ref="E51:J51"/>
  </mergeCells>
  <hyperlinks>
    <hyperlink ref="E55" r:id="rId1"/>
    <hyperlink ref="E62" r:id="rId2"/>
    <hyperlink ref="E69" r:id="rId3"/>
    <hyperlink ref="E77" r:id="rId4"/>
    <hyperlink ref="E86" r:id="rId5"/>
  </hyperlinks>
  <pageMargins left="0.78749999999999998" right="0.78749999999999998" top="1.0249999999999999" bottom="1.0249999999999999" header="0.78749999999999998" footer="0.78749999999999998"/>
  <pageSetup paperSize="9" scale="78" orientation="portrait" useFirstPageNumber="1" horizontalDpi="300" verticalDpi="300"/>
  <headerFooter alignWithMargins="0">
    <oddHeader>&amp;C&amp;A</oddHeader>
    <oddFooter>&amp;CPage &amp;P</oddFooter>
  </headerFooter>
  <drawing r:id="rId6"/>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1" enableFormatConditionsCalculation="0"/>
  <dimension ref="A1:E69"/>
  <sheetViews>
    <sheetView defaultGridColor="0" view="pageBreakPreview" colorId="22" zoomScale="96" zoomScaleSheetLayoutView="96" workbookViewId="0">
      <selection activeCell="A4" sqref="A4:E4"/>
    </sheetView>
  </sheetViews>
  <sheetFormatPr baseColWidth="10" defaultColWidth="11.5" defaultRowHeight="12" x14ac:dyDescent="0"/>
  <cols>
    <col min="1" max="1" width="26" customWidth="1"/>
    <col min="2" max="3" width="25.5" customWidth="1"/>
    <col min="4" max="5" width="15.5" customWidth="1"/>
  </cols>
  <sheetData>
    <row r="1" spans="1:5" ht="20.25" customHeight="1">
      <c r="A1" s="254" t="s">
        <v>107</v>
      </c>
      <c r="B1" s="254"/>
      <c r="C1" s="254"/>
      <c r="D1" s="254"/>
      <c r="E1" s="254"/>
    </row>
    <row r="3" spans="1:5">
      <c r="A3" s="256" t="s">
        <v>108</v>
      </c>
      <c r="B3" s="256"/>
      <c r="C3" s="256"/>
      <c r="D3" s="256"/>
      <c r="E3" s="256"/>
    </row>
    <row r="4" spans="1:5">
      <c r="A4" s="258" t="s">
        <v>552</v>
      </c>
      <c r="B4" s="259"/>
      <c r="C4" s="259"/>
      <c r="D4" s="259"/>
      <c r="E4" s="259"/>
    </row>
    <row r="6" spans="1:5">
      <c r="A6" s="256" t="s">
        <v>109</v>
      </c>
      <c r="B6" s="256"/>
      <c r="C6" s="256"/>
      <c r="D6" s="256"/>
      <c r="E6" s="256"/>
    </row>
    <row r="8" spans="1:5" s="1" customFormat="1" ht="38.75" customHeight="1">
      <c r="A8" s="43" t="s">
        <v>110</v>
      </c>
      <c r="B8" s="43" t="s">
        <v>1</v>
      </c>
      <c r="C8" s="43" t="s">
        <v>111</v>
      </c>
      <c r="D8" s="43" t="s">
        <v>112</v>
      </c>
      <c r="E8" s="43" t="s">
        <v>113</v>
      </c>
    </row>
    <row r="9" spans="1:5">
      <c r="A9" s="57"/>
      <c r="B9" s="57"/>
      <c r="C9" s="57"/>
      <c r="D9" s="57"/>
      <c r="E9" s="57"/>
    </row>
    <row r="10" spans="1:5">
      <c r="A10" s="57"/>
      <c r="B10" s="57"/>
      <c r="C10" s="57"/>
      <c r="D10" s="57"/>
      <c r="E10" s="57"/>
    </row>
    <row r="11" spans="1:5">
      <c r="A11" s="57"/>
      <c r="B11" s="57"/>
      <c r="C11" s="57"/>
      <c r="D11" s="57"/>
      <c r="E11" s="57"/>
    </row>
    <row r="12" spans="1:5">
      <c r="A12" s="57"/>
      <c r="B12" s="57"/>
      <c r="C12" s="57"/>
      <c r="D12" s="57"/>
      <c r="E12" s="57"/>
    </row>
    <row r="13" spans="1:5">
      <c r="A13" s="57"/>
      <c r="B13" s="57"/>
      <c r="C13" s="57"/>
      <c r="D13" s="57"/>
      <c r="E13" s="57"/>
    </row>
    <row r="14" spans="1:5">
      <c r="A14" s="57"/>
      <c r="B14" s="57"/>
      <c r="C14" s="57"/>
      <c r="D14" s="57"/>
      <c r="E14" s="57"/>
    </row>
    <row r="15" spans="1:5">
      <c r="A15" s="57"/>
      <c r="B15" s="57"/>
      <c r="C15" s="57"/>
      <c r="D15" s="57"/>
      <c r="E15" s="57"/>
    </row>
    <row r="16" spans="1:5">
      <c r="A16" s="57"/>
      <c r="B16" s="57"/>
      <c r="C16" s="57"/>
      <c r="D16" s="57"/>
      <c r="E16" s="57"/>
    </row>
    <row r="17" spans="1:5">
      <c r="A17" s="57"/>
      <c r="B17" s="57"/>
      <c r="C17" s="57"/>
      <c r="D17" s="57"/>
      <c r="E17" s="57"/>
    </row>
    <row r="18" spans="1:5">
      <c r="A18" s="57"/>
      <c r="B18" s="57"/>
      <c r="C18" s="57"/>
      <c r="D18" s="57"/>
      <c r="E18" s="57"/>
    </row>
    <row r="19" spans="1:5">
      <c r="A19" s="57"/>
      <c r="B19" s="57"/>
      <c r="C19" s="57"/>
      <c r="D19" s="57"/>
      <c r="E19" s="57"/>
    </row>
    <row r="20" spans="1:5">
      <c r="A20" s="57"/>
      <c r="B20" s="57"/>
      <c r="C20" s="57"/>
      <c r="D20" s="57"/>
      <c r="E20" s="57"/>
    </row>
    <row r="21" spans="1:5">
      <c r="A21" s="57"/>
      <c r="B21" s="57"/>
      <c r="C21" s="57"/>
      <c r="D21" s="57"/>
      <c r="E21" s="57"/>
    </row>
    <row r="22" spans="1:5">
      <c r="A22" s="57"/>
      <c r="B22" s="57"/>
      <c r="C22" s="57"/>
      <c r="D22" s="57"/>
      <c r="E22" s="57"/>
    </row>
    <row r="23" spans="1:5">
      <c r="A23" s="57"/>
      <c r="B23" s="57"/>
      <c r="C23" s="57"/>
      <c r="D23" s="57"/>
      <c r="E23" s="57"/>
    </row>
    <row r="24" spans="1:5">
      <c r="A24" s="57"/>
      <c r="B24" s="57"/>
      <c r="C24" s="57"/>
      <c r="D24" s="57"/>
      <c r="E24" s="57"/>
    </row>
    <row r="25" spans="1:5">
      <c r="A25" s="57"/>
      <c r="B25" s="57"/>
      <c r="C25" s="57"/>
      <c r="D25" s="57"/>
      <c r="E25" s="57"/>
    </row>
    <row r="26" spans="1:5">
      <c r="A26" s="57"/>
      <c r="B26" s="57"/>
      <c r="C26" s="57"/>
      <c r="D26" s="57"/>
      <c r="E26" s="57"/>
    </row>
    <row r="27" spans="1:5">
      <c r="A27" s="57"/>
      <c r="B27" s="57"/>
      <c r="C27" s="57"/>
      <c r="D27" s="57"/>
      <c r="E27" s="57"/>
    </row>
    <row r="28" spans="1:5">
      <c r="A28" s="57"/>
      <c r="B28" s="57"/>
      <c r="C28" s="57"/>
      <c r="D28" s="57"/>
      <c r="E28" s="57"/>
    </row>
    <row r="29" spans="1:5">
      <c r="A29" s="57"/>
      <c r="B29" s="57"/>
      <c r="C29" s="57"/>
      <c r="D29" s="57"/>
      <c r="E29" s="57"/>
    </row>
    <row r="30" spans="1:5">
      <c r="A30" s="57"/>
      <c r="B30" s="57"/>
      <c r="C30" s="57"/>
      <c r="D30" s="57"/>
      <c r="E30" s="57"/>
    </row>
    <row r="31" spans="1:5">
      <c r="A31" s="57"/>
      <c r="B31" s="57"/>
      <c r="C31" s="57"/>
      <c r="D31" s="57"/>
      <c r="E31" s="57"/>
    </row>
    <row r="32" spans="1:5">
      <c r="A32" s="57"/>
      <c r="B32" s="57"/>
      <c r="C32" s="57"/>
      <c r="D32" s="57"/>
      <c r="E32" s="57"/>
    </row>
    <row r="33" spans="1:5">
      <c r="A33" s="57"/>
      <c r="B33" s="57"/>
      <c r="C33" s="57"/>
      <c r="D33" s="57"/>
      <c r="E33" s="57"/>
    </row>
    <row r="34" spans="1:5">
      <c r="A34" s="57"/>
      <c r="B34" s="57"/>
      <c r="C34" s="57"/>
      <c r="D34" s="57"/>
      <c r="E34" s="57"/>
    </row>
    <row r="35" spans="1:5">
      <c r="A35" s="57"/>
      <c r="B35" s="57"/>
      <c r="C35" s="57"/>
      <c r="D35" s="57"/>
      <c r="E35" s="57"/>
    </row>
    <row r="36" spans="1:5">
      <c r="A36" s="57"/>
      <c r="B36" s="57"/>
      <c r="C36" s="57"/>
      <c r="D36" s="57"/>
      <c r="E36" s="57"/>
    </row>
    <row r="37" spans="1:5">
      <c r="A37" s="57"/>
      <c r="B37" s="57"/>
      <c r="C37" s="57"/>
      <c r="D37" s="57"/>
      <c r="E37" s="57"/>
    </row>
    <row r="38" spans="1:5">
      <c r="A38" s="57"/>
      <c r="B38" s="57"/>
      <c r="C38" s="57"/>
      <c r="D38" s="57"/>
      <c r="E38" s="57"/>
    </row>
    <row r="39" spans="1:5">
      <c r="A39" s="57"/>
      <c r="B39" s="57"/>
      <c r="C39" s="57"/>
      <c r="D39" s="57"/>
      <c r="E39" s="57"/>
    </row>
    <row r="40" spans="1:5">
      <c r="A40" s="57"/>
      <c r="B40" s="57"/>
      <c r="C40" s="57"/>
      <c r="D40" s="57"/>
      <c r="E40" s="57"/>
    </row>
    <row r="41" spans="1:5">
      <c r="A41" s="57"/>
      <c r="B41" s="57"/>
      <c r="C41" s="57"/>
      <c r="D41" s="57"/>
      <c r="E41" s="57"/>
    </row>
    <row r="42" spans="1:5">
      <c r="A42" s="57"/>
      <c r="B42" s="57"/>
      <c r="C42" s="57"/>
      <c r="D42" s="57"/>
      <c r="E42" s="57"/>
    </row>
    <row r="43" spans="1:5">
      <c r="A43" s="57"/>
      <c r="B43" s="57"/>
      <c r="C43" s="57"/>
      <c r="D43" s="57"/>
      <c r="E43" s="57"/>
    </row>
    <row r="44" spans="1:5">
      <c r="A44" s="57"/>
      <c r="B44" s="57"/>
      <c r="C44" s="57"/>
      <c r="D44" s="57"/>
      <c r="E44" s="57"/>
    </row>
    <row r="45" spans="1:5">
      <c r="A45" s="57"/>
      <c r="B45" s="57"/>
      <c r="C45" s="57"/>
      <c r="D45" s="57"/>
      <c r="E45" s="57"/>
    </row>
    <row r="46" spans="1:5">
      <c r="A46" s="57"/>
      <c r="B46" s="57"/>
      <c r="C46" s="57"/>
      <c r="D46" s="57"/>
      <c r="E46" s="57"/>
    </row>
    <row r="47" spans="1:5">
      <c r="A47" s="57"/>
      <c r="B47" s="57"/>
      <c r="C47" s="57"/>
      <c r="D47" s="57"/>
      <c r="E47" s="57"/>
    </row>
    <row r="48" spans="1:5">
      <c r="A48" s="57"/>
      <c r="B48" s="57"/>
      <c r="C48" s="57"/>
      <c r="D48" s="57"/>
      <c r="E48" s="57"/>
    </row>
    <row r="49" spans="1:5">
      <c r="A49" s="57"/>
      <c r="B49" s="57"/>
      <c r="C49" s="57"/>
      <c r="D49" s="57"/>
      <c r="E49" s="57"/>
    </row>
    <row r="50" spans="1:5">
      <c r="A50" s="57"/>
      <c r="B50" s="57"/>
      <c r="C50" s="57"/>
      <c r="D50" s="57"/>
      <c r="E50" s="57"/>
    </row>
    <row r="51" spans="1:5">
      <c r="A51" s="57"/>
      <c r="B51" s="57"/>
      <c r="C51" s="57"/>
      <c r="D51" s="57"/>
      <c r="E51" s="57"/>
    </row>
    <row r="52" spans="1:5">
      <c r="A52" s="57"/>
      <c r="B52" s="57"/>
      <c r="C52" s="57"/>
      <c r="D52" s="57"/>
      <c r="E52" s="57"/>
    </row>
    <row r="53" spans="1:5">
      <c r="A53" s="57"/>
      <c r="B53" s="57"/>
      <c r="C53" s="57"/>
      <c r="D53" s="57"/>
      <c r="E53" s="57"/>
    </row>
    <row r="54" spans="1:5">
      <c r="A54" s="57"/>
      <c r="B54" s="57"/>
      <c r="C54" s="57"/>
      <c r="D54" s="57"/>
      <c r="E54" s="57"/>
    </row>
    <row r="55" spans="1:5">
      <c r="A55" s="57"/>
      <c r="B55" s="57"/>
      <c r="C55" s="57"/>
      <c r="D55" s="57"/>
      <c r="E55" s="57"/>
    </row>
    <row r="56" spans="1:5">
      <c r="A56" s="57"/>
      <c r="B56" s="57"/>
      <c r="C56" s="57"/>
      <c r="D56" s="57"/>
      <c r="E56" s="57"/>
    </row>
    <row r="57" spans="1:5">
      <c r="A57" s="57"/>
      <c r="B57" s="57"/>
      <c r="C57" s="57"/>
      <c r="D57" s="57"/>
      <c r="E57" s="57"/>
    </row>
    <row r="58" spans="1:5">
      <c r="A58" s="57"/>
      <c r="B58" s="57"/>
      <c r="C58" s="57"/>
      <c r="D58" s="57"/>
      <c r="E58" s="57"/>
    </row>
    <row r="59" spans="1:5">
      <c r="A59" s="57"/>
      <c r="B59" s="57"/>
      <c r="C59" s="57"/>
      <c r="D59" s="57"/>
      <c r="E59" s="57"/>
    </row>
    <row r="60" spans="1:5">
      <c r="A60" s="57"/>
      <c r="B60" s="57"/>
      <c r="C60" s="57"/>
      <c r="D60" s="57"/>
      <c r="E60" s="57"/>
    </row>
    <row r="61" spans="1:5">
      <c r="A61" s="57"/>
      <c r="B61" s="57"/>
      <c r="C61" s="57"/>
      <c r="D61" s="57"/>
      <c r="E61" s="57"/>
    </row>
    <row r="62" spans="1:5">
      <c r="A62" s="57"/>
      <c r="B62" s="57"/>
      <c r="C62" s="57"/>
      <c r="D62" s="57"/>
      <c r="E62" s="57"/>
    </row>
    <row r="63" spans="1:5">
      <c r="A63" s="57"/>
      <c r="B63" s="57"/>
      <c r="C63" s="57"/>
      <c r="D63" s="57"/>
      <c r="E63" s="57"/>
    </row>
    <row r="64" spans="1:5">
      <c r="A64" s="57"/>
      <c r="B64" s="57"/>
      <c r="C64" s="57"/>
      <c r="D64" s="57"/>
      <c r="E64" s="57"/>
    </row>
    <row r="65" spans="1:5">
      <c r="A65" s="57"/>
      <c r="B65" s="57"/>
      <c r="C65" s="57"/>
      <c r="D65" s="57"/>
      <c r="E65" s="57"/>
    </row>
    <row r="66" spans="1:5">
      <c r="A66" s="57"/>
      <c r="B66" s="57"/>
      <c r="C66" s="57"/>
      <c r="D66" s="57"/>
      <c r="E66" s="57"/>
    </row>
    <row r="67" spans="1:5">
      <c r="A67" s="8"/>
      <c r="B67" s="8"/>
      <c r="C67" s="8"/>
      <c r="D67" s="8"/>
      <c r="E67" s="8"/>
    </row>
    <row r="68" spans="1:5">
      <c r="A68" s="8"/>
      <c r="B68" s="8"/>
      <c r="C68" s="8"/>
      <c r="D68" s="8"/>
      <c r="E68" s="8"/>
    </row>
    <row r="69" spans="1:5">
      <c r="A69" s="8"/>
      <c r="B69" s="8"/>
      <c r="C69" s="8"/>
      <c r="D69" s="8"/>
      <c r="E69" s="8"/>
    </row>
  </sheetData>
  <sheetProtection selectLockedCells="1" selectUnlockedCells="1"/>
  <mergeCells count="4">
    <mergeCell ref="A1:E1"/>
    <mergeCell ref="A3:E3"/>
    <mergeCell ref="A4:E4"/>
    <mergeCell ref="A6:E6"/>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9457" r:id="rId3" name="Button 1">
              <controlPr defaultSize="0" print="0" autoFill="0" autoPict="0" macro="[0]!Aller_sommaire">
                <anchor moveWithCells="1" sizeWithCells="1">
                  <from>
                    <xdr:col>3</xdr:col>
                    <xdr:colOff>736600</xdr:colOff>
                    <xdr:row>0</xdr:row>
                    <xdr:rowOff>63500</xdr:rowOff>
                  </from>
                  <to>
                    <xdr:col>4</xdr:col>
                    <xdr:colOff>952500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2" enableFormatConditionsCalculation="0"/>
  <dimension ref="A1:H66"/>
  <sheetViews>
    <sheetView defaultGridColor="0" view="pageBreakPreview" colorId="22" zoomScale="96" zoomScaleSheetLayoutView="96" workbookViewId="0">
      <selection activeCell="A17" sqref="A17:H17"/>
    </sheetView>
  </sheetViews>
  <sheetFormatPr baseColWidth="10" defaultColWidth="11.5" defaultRowHeight="12" x14ac:dyDescent="0"/>
  <cols>
    <col min="1" max="1" width="23.6640625" customWidth="1"/>
    <col min="2" max="2" width="25.5" customWidth="1"/>
    <col min="3" max="6" width="15.5" customWidth="1"/>
  </cols>
  <sheetData>
    <row r="1" spans="1:8" ht="20.25" customHeight="1">
      <c r="A1" s="254" t="s">
        <v>114</v>
      </c>
      <c r="B1" s="254"/>
      <c r="C1" s="254"/>
      <c r="D1" s="254"/>
      <c r="E1" s="254"/>
      <c r="F1" s="5"/>
      <c r="G1" s="5"/>
      <c r="H1" s="5"/>
    </row>
    <row r="3" spans="1:8" ht="12.75" customHeight="1">
      <c r="A3" s="43" t="s">
        <v>115</v>
      </c>
      <c r="B3" s="43" t="s">
        <v>1</v>
      </c>
      <c r="C3" s="264" t="s">
        <v>116</v>
      </c>
      <c r="D3" s="264"/>
      <c r="E3" s="264"/>
      <c r="F3" s="264"/>
    </row>
    <row r="4" spans="1:8">
      <c r="A4" s="57"/>
      <c r="B4" s="57"/>
      <c r="C4" s="219"/>
      <c r="D4" s="220"/>
      <c r="E4" s="220"/>
      <c r="F4" s="221"/>
    </row>
    <row r="5" spans="1:8">
      <c r="A5" s="57"/>
      <c r="B5" s="57"/>
      <c r="C5" s="219"/>
      <c r="D5" s="220"/>
      <c r="E5" s="220"/>
      <c r="F5" s="221"/>
    </row>
    <row r="6" spans="1:8">
      <c r="A6" s="57"/>
      <c r="B6" s="57"/>
      <c r="C6" s="219"/>
      <c r="D6" s="220"/>
      <c r="E6" s="220"/>
      <c r="F6" s="221"/>
    </row>
    <row r="7" spans="1:8">
      <c r="A7" s="57"/>
      <c r="B7" s="57"/>
      <c r="C7" s="219"/>
      <c r="D7" s="220"/>
      <c r="E7" s="220"/>
      <c r="F7" s="221"/>
    </row>
    <row r="8" spans="1:8">
      <c r="A8" s="57"/>
      <c r="B8" s="57"/>
      <c r="C8" s="219"/>
      <c r="D8" s="220"/>
      <c r="E8" s="220"/>
      <c r="F8" s="221"/>
    </row>
    <row r="9" spans="1:8">
      <c r="A9" s="57"/>
      <c r="B9" s="57"/>
      <c r="C9" s="219"/>
      <c r="D9" s="220"/>
      <c r="E9" s="220"/>
      <c r="F9" s="221"/>
    </row>
    <row r="10" spans="1:8">
      <c r="A10" s="57"/>
      <c r="B10" s="57"/>
      <c r="C10" s="219"/>
      <c r="D10" s="220"/>
      <c r="E10" s="220"/>
      <c r="F10" s="221"/>
    </row>
    <row r="11" spans="1:8">
      <c r="A11" s="57"/>
      <c r="B11" s="57"/>
      <c r="C11" s="219"/>
      <c r="D11" s="220"/>
      <c r="E11" s="220"/>
      <c r="F11" s="221"/>
    </row>
    <row r="12" spans="1:8">
      <c r="A12" s="57"/>
      <c r="B12" s="57"/>
      <c r="C12" s="219"/>
      <c r="D12" s="220"/>
      <c r="E12" s="220"/>
      <c r="F12" s="221"/>
    </row>
    <row r="13" spans="1:8">
      <c r="A13" s="57"/>
      <c r="B13" s="57"/>
      <c r="C13" s="219"/>
      <c r="D13" s="220"/>
      <c r="E13" s="220"/>
      <c r="F13" s="221"/>
    </row>
    <row r="14" spans="1:8">
      <c r="A14" s="57"/>
      <c r="B14" s="57"/>
      <c r="C14" s="219"/>
      <c r="D14" s="220"/>
      <c r="E14" s="220"/>
      <c r="F14" s="221"/>
    </row>
    <row r="15" spans="1:8">
      <c r="A15" s="57"/>
      <c r="B15" s="57"/>
      <c r="C15" s="219"/>
      <c r="D15" s="220"/>
      <c r="E15" s="220"/>
      <c r="F15" s="221"/>
    </row>
    <row r="16" spans="1:8">
      <c r="A16" s="57"/>
      <c r="B16" s="57"/>
      <c r="C16" s="219"/>
      <c r="D16" s="220"/>
      <c r="E16" s="220"/>
      <c r="F16" s="221"/>
    </row>
    <row r="17" spans="1:8">
      <c r="A17" s="57"/>
      <c r="B17" s="57"/>
      <c r="C17" s="219"/>
      <c r="D17" s="220"/>
      <c r="E17" s="220"/>
      <c r="F17" s="221"/>
    </row>
    <row r="18" spans="1:8">
      <c r="A18" s="57"/>
      <c r="B18" s="57"/>
      <c r="C18" s="219"/>
      <c r="D18" s="220"/>
      <c r="E18" s="220"/>
      <c r="F18" s="221"/>
    </row>
    <row r="20" spans="1:8">
      <c r="A20" s="266" t="s">
        <v>117</v>
      </c>
      <c r="B20" s="266"/>
      <c r="C20" s="266"/>
      <c r="D20" s="266"/>
      <c r="E20" s="266"/>
      <c r="F20" s="5"/>
      <c r="G20" s="5"/>
      <c r="H20" s="5"/>
    </row>
    <row r="21" spans="1:8">
      <c r="A21" s="5"/>
    </row>
    <row r="22" spans="1:8">
      <c r="A22" s="5" t="s">
        <v>118</v>
      </c>
    </row>
    <row r="23" spans="1:8">
      <c r="A23" s="5"/>
    </row>
    <row r="24" spans="1:8" ht="38.25" customHeight="1">
      <c r="A24" s="262" t="s">
        <v>119</v>
      </c>
      <c r="B24" s="260" t="s">
        <v>1</v>
      </c>
      <c r="C24" s="260" t="s">
        <v>120</v>
      </c>
      <c r="D24" s="260" t="s">
        <v>121</v>
      </c>
      <c r="E24" s="264" t="s">
        <v>122</v>
      </c>
      <c r="F24" s="264"/>
    </row>
    <row r="25" spans="1:8" ht="24">
      <c r="A25" s="263"/>
      <c r="B25" s="261"/>
      <c r="C25" s="261"/>
      <c r="D25" s="261"/>
      <c r="E25" s="43" t="s">
        <v>309</v>
      </c>
      <c r="F25" s="43" t="s">
        <v>310</v>
      </c>
    </row>
    <row r="26" spans="1:8">
      <c r="A26" s="78"/>
      <c r="B26" s="78"/>
      <c r="C26" s="78"/>
      <c r="D26" s="78"/>
      <c r="E26" s="78"/>
      <c r="F26" s="78"/>
    </row>
    <row r="27" spans="1:8">
      <c r="A27" s="78"/>
      <c r="B27" s="78"/>
      <c r="C27" s="78"/>
      <c r="D27" s="78"/>
      <c r="E27" s="78"/>
      <c r="F27" s="78"/>
    </row>
    <row r="28" spans="1:8">
      <c r="A28" s="78"/>
      <c r="B28" s="78"/>
      <c r="C28" s="78"/>
      <c r="D28" s="78"/>
      <c r="E28" s="78"/>
      <c r="F28" s="78"/>
    </row>
    <row r="29" spans="1:8">
      <c r="A29" s="78"/>
      <c r="B29" s="78"/>
      <c r="C29" s="78"/>
      <c r="D29" s="78"/>
      <c r="E29" s="78"/>
      <c r="F29" s="78"/>
    </row>
    <row r="30" spans="1:8">
      <c r="A30" s="78"/>
      <c r="B30" s="78"/>
      <c r="C30" s="78"/>
      <c r="D30" s="78"/>
      <c r="E30" s="78"/>
      <c r="F30" s="78"/>
    </row>
    <row r="31" spans="1:8">
      <c r="A31" s="78"/>
      <c r="B31" s="78"/>
      <c r="C31" s="78"/>
      <c r="D31" s="78"/>
      <c r="E31" s="78"/>
      <c r="F31" s="78"/>
    </row>
    <row r="32" spans="1:8">
      <c r="A32" s="78"/>
      <c r="B32" s="78"/>
      <c r="C32" s="78"/>
      <c r="D32" s="78"/>
      <c r="E32" s="78"/>
      <c r="F32" s="78"/>
    </row>
    <row r="33" spans="1:6">
      <c r="A33" s="78"/>
      <c r="B33" s="78"/>
      <c r="C33" s="78"/>
      <c r="D33" s="78"/>
      <c r="E33" s="78"/>
      <c r="F33" s="78"/>
    </row>
    <row r="34" spans="1:6">
      <c r="A34" s="78"/>
      <c r="B34" s="78"/>
      <c r="C34" s="78"/>
      <c r="D34" s="78"/>
      <c r="E34" s="78"/>
      <c r="F34" s="78"/>
    </row>
    <row r="35" spans="1:6">
      <c r="A35" s="78"/>
      <c r="B35" s="78"/>
      <c r="C35" s="78"/>
      <c r="D35" s="78"/>
      <c r="E35" s="78"/>
      <c r="F35" s="78"/>
    </row>
    <row r="36" spans="1:6">
      <c r="A36" s="78"/>
      <c r="B36" s="78"/>
      <c r="C36" s="78"/>
      <c r="D36" s="78"/>
      <c r="E36" s="78"/>
      <c r="F36" s="78"/>
    </row>
    <row r="37" spans="1:6">
      <c r="A37" s="78"/>
      <c r="B37" s="78"/>
      <c r="C37" s="78"/>
      <c r="D37" s="78"/>
      <c r="E37" s="78"/>
      <c r="F37" s="78"/>
    </row>
    <row r="38" spans="1:6">
      <c r="A38" s="78"/>
      <c r="B38" s="78"/>
      <c r="C38" s="78"/>
      <c r="D38" s="78"/>
      <c r="E38" s="78"/>
      <c r="F38" s="78"/>
    </row>
    <row r="39" spans="1:6">
      <c r="A39" s="78"/>
      <c r="B39" s="78"/>
      <c r="C39" s="78"/>
      <c r="D39" s="78"/>
      <c r="E39" s="78"/>
      <c r="F39" s="78"/>
    </row>
    <row r="40" spans="1:6">
      <c r="A40" s="78"/>
      <c r="B40" s="78"/>
      <c r="C40" s="78"/>
      <c r="D40" s="78"/>
      <c r="E40" s="78"/>
      <c r="F40" s="78"/>
    </row>
    <row r="41" spans="1:6">
      <c r="A41" s="78"/>
      <c r="B41" s="78"/>
      <c r="C41" s="78"/>
      <c r="D41" s="78"/>
      <c r="E41" s="78"/>
      <c r="F41" s="78"/>
    </row>
    <row r="42" spans="1:6">
      <c r="A42" s="78"/>
      <c r="B42" s="78"/>
      <c r="C42" s="78"/>
      <c r="D42" s="78"/>
      <c r="E42" s="78"/>
      <c r="F42" s="78"/>
    </row>
    <row r="44" spans="1:6">
      <c r="A44" s="5" t="s">
        <v>123</v>
      </c>
    </row>
    <row r="45" spans="1:6">
      <c r="A45" s="5"/>
    </row>
    <row r="46" spans="1:6" ht="38.25" customHeight="1">
      <c r="A46" s="260" t="s">
        <v>119</v>
      </c>
      <c r="B46" s="260" t="s">
        <v>1</v>
      </c>
      <c r="C46" s="260" t="s">
        <v>120</v>
      </c>
      <c r="D46" s="260" t="s">
        <v>121</v>
      </c>
      <c r="E46" s="264" t="s">
        <v>122</v>
      </c>
      <c r="F46" s="264"/>
    </row>
    <row r="47" spans="1:6" ht="24">
      <c r="A47" s="261"/>
      <c r="B47" s="261"/>
      <c r="C47" s="261"/>
      <c r="D47" s="261"/>
      <c r="E47" s="43" t="s">
        <v>309</v>
      </c>
      <c r="F47" s="43" t="s">
        <v>310</v>
      </c>
    </row>
    <row r="48" spans="1:6">
      <c r="A48" s="78"/>
      <c r="B48" s="78"/>
      <c r="C48" s="78"/>
      <c r="D48" s="78"/>
      <c r="E48" s="78"/>
      <c r="F48" s="78"/>
    </row>
    <row r="49" spans="1:6">
      <c r="A49" s="78"/>
      <c r="B49" s="78"/>
      <c r="C49" s="78"/>
      <c r="D49" s="78"/>
      <c r="E49" s="78"/>
      <c r="F49" s="78"/>
    </row>
    <row r="50" spans="1:6">
      <c r="A50" s="78"/>
      <c r="B50" s="78"/>
      <c r="C50" s="78"/>
      <c r="D50" s="78"/>
      <c r="E50" s="78"/>
      <c r="F50" s="78"/>
    </row>
    <row r="51" spans="1:6">
      <c r="A51" s="78"/>
      <c r="B51" s="78"/>
      <c r="C51" s="78"/>
      <c r="D51" s="78"/>
      <c r="E51" s="78"/>
      <c r="F51" s="78"/>
    </row>
    <row r="52" spans="1:6">
      <c r="A52" s="78"/>
      <c r="B52" s="78"/>
      <c r="C52" s="78"/>
      <c r="D52" s="78"/>
      <c r="E52" s="78"/>
      <c r="F52" s="78"/>
    </row>
    <row r="53" spans="1:6">
      <c r="A53" s="78"/>
      <c r="B53" s="78"/>
      <c r="C53" s="78"/>
      <c r="D53" s="78"/>
      <c r="E53" s="78"/>
      <c r="F53" s="78"/>
    </row>
    <row r="54" spans="1:6">
      <c r="A54" s="78"/>
      <c r="B54" s="78"/>
      <c r="C54" s="78"/>
      <c r="D54" s="78"/>
      <c r="E54" s="78"/>
      <c r="F54" s="78"/>
    </row>
    <row r="55" spans="1:6">
      <c r="A55" s="78"/>
      <c r="B55" s="78"/>
      <c r="C55" s="78"/>
      <c r="D55" s="78"/>
      <c r="E55" s="78"/>
      <c r="F55" s="78"/>
    </row>
    <row r="56" spans="1:6">
      <c r="A56" s="78"/>
      <c r="B56" s="78"/>
      <c r="C56" s="78"/>
      <c r="D56" s="78"/>
      <c r="E56" s="78"/>
      <c r="F56" s="78"/>
    </row>
    <row r="57" spans="1:6">
      <c r="A57" s="78"/>
      <c r="B57" s="78"/>
      <c r="C57" s="78"/>
      <c r="D57" s="78"/>
      <c r="E57" s="78"/>
      <c r="F57" s="78"/>
    </row>
    <row r="58" spans="1:6">
      <c r="A58" s="78"/>
      <c r="B58" s="78"/>
      <c r="C58" s="78"/>
      <c r="D58" s="78"/>
      <c r="E58" s="78"/>
      <c r="F58" s="78"/>
    </row>
    <row r="59" spans="1:6" ht="12" customHeight="1">
      <c r="A59" s="78"/>
      <c r="B59" s="78"/>
      <c r="C59" s="78"/>
      <c r="D59" s="78"/>
      <c r="E59" s="78"/>
      <c r="F59" s="78"/>
    </row>
    <row r="60" spans="1:6">
      <c r="A60" s="78"/>
      <c r="B60" s="78"/>
      <c r="C60" s="78"/>
      <c r="D60" s="78"/>
      <c r="E60" s="78"/>
      <c r="F60" s="78"/>
    </row>
    <row r="61" spans="1:6">
      <c r="A61" s="78"/>
      <c r="B61" s="78"/>
      <c r="C61" s="78"/>
      <c r="D61" s="78"/>
      <c r="E61" s="78"/>
      <c r="F61" s="78"/>
    </row>
    <row r="62" spans="1:6">
      <c r="A62" s="78"/>
      <c r="B62" s="78"/>
      <c r="C62" s="78"/>
      <c r="D62" s="78"/>
      <c r="E62" s="78"/>
      <c r="F62" s="78"/>
    </row>
    <row r="63" spans="1:6">
      <c r="A63" s="78"/>
      <c r="B63" s="78"/>
      <c r="C63" s="78"/>
      <c r="D63" s="78"/>
      <c r="E63" s="78"/>
      <c r="F63" s="78"/>
    </row>
    <row r="64" spans="1:6">
      <c r="A64" s="78"/>
      <c r="B64" s="78"/>
      <c r="C64" s="78"/>
      <c r="D64" s="78"/>
      <c r="E64" s="78"/>
      <c r="F64" s="78"/>
    </row>
    <row r="66" spans="1:5" ht="33.75" customHeight="1">
      <c r="A66" s="265" t="s">
        <v>124</v>
      </c>
      <c r="B66" s="265"/>
      <c r="C66" s="265"/>
      <c r="D66" s="265"/>
      <c r="E66" s="265"/>
    </row>
  </sheetData>
  <sheetProtection selectLockedCells="1" selectUnlockedCells="1"/>
  <mergeCells count="29">
    <mergeCell ref="A66:E66"/>
    <mergeCell ref="A20:E20"/>
    <mergeCell ref="A1:E1"/>
    <mergeCell ref="C13:F13"/>
    <mergeCell ref="C14:F14"/>
    <mergeCell ref="C15:F15"/>
    <mergeCell ref="C16:F16"/>
    <mergeCell ref="C17:F17"/>
    <mergeCell ref="C8:F8"/>
    <mergeCell ref="C9:F9"/>
    <mergeCell ref="C10:F10"/>
    <mergeCell ref="C11:F11"/>
    <mergeCell ref="C12:F12"/>
    <mergeCell ref="C3:F3"/>
    <mergeCell ref="C4:F4"/>
    <mergeCell ref="C5:F5"/>
    <mergeCell ref="C6:F6"/>
    <mergeCell ref="C7:F7"/>
    <mergeCell ref="C18:F18"/>
    <mergeCell ref="A46:A47"/>
    <mergeCell ref="B46:B47"/>
    <mergeCell ref="C46:C47"/>
    <mergeCell ref="D46:D47"/>
    <mergeCell ref="A24:A25"/>
    <mergeCell ref="B24:B25"/>
    <mergeCell ref="C24:C25"/>
    <mergeCell ref="D24:D25"/>
    <mergeCell ref="E24:F24"/>
    <mergeCell ref="E46:F46"/>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6145" r:id="rId3" name="Button 1">
              <controlPr defaultSize="0" print="0" autoFill="0" autoPict="0" macro="[0]!Aller_sommaire">
                <anchor moveWithCells="1" sizeWithCells="1">
                  <from>
                    <xdr:col>4</xdr:col>
                    <xdr:colOff>812800</xdr:colOff>
                    <xdr:row>0</xdr:row>
                    <xdr:rowOff>63500</xdr:rowOff>
                  </from>
                  <to>
                    <xdr:col>5</xdr:col>
                    <xdr:colOff>876300</xdr:colOff>
                    <xdr:row>0</xdr:row>
                    <xdr:rowOff>254000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enableFormatConditionsCalculation="0"/>
  <dimension ref="A1:J24"/>
  <sheetViews>
    <sheetView defaultGridColor="0" view="pageBreakPreview" colorId="22" zoomScale="96" zoomScaleSheetLayoutView="96" workbookViewId="0">
      <selection activeCell="C44" sqref="C44"/>
    </sheetView>
  </sheetViews>
  <sheetFormatPr baseColWidth="10" defaultColWidth="11.5" defaultRowHeight="12" x14ac:dyDescent="0"/>
  <cols>
    <col min="1" max="1" width="20.5" customWidth="1"/>
    <col min="2" max="2" width="21.1640625" customWidth="1"/>
    <col min="3" max="6" width="17.5" customWidth="1"/>
  </cols>
  <sheetData>
    <row r="1" spans="1:10" ht="24" customHeight="1">
      <c r="A1" s="254" t="s">
        <v>125</v>
      </c>
      <c r="B1" s="254"/>
      <c r="C1" s="254"/>
      <c r="D1" s="254"/>
      <c r="E1" s="254"/>
      <c r="F1" s="254"/>
      <c r="G1" s="23"/>
      <c r="H1" s="23"/>
      <c r="I1" s="23"/>
      <c r="J1" s="23"/>
    </row>
    <row r="2" spans="1:10" s="9" customFormat="1" ht="39.75" customHeight="1">
      <c r="A2" s="267" t="s">
        <v>126</v>
      </c>
      <c r="B2" s="267"/>
      <c r="C2" s="267"/>
      <c r="D2" s="267"/>
      <c r="E2" s="267"/>
      <c r="F2" s="267"/>
    </row>
    <row r="3" spans="1:10" s="9" customFormat="1" ht="22.5" customHeight="1">
      <c r="A3" s="269" t="s">
        <v>269</v>
      </c>
      <c r="B3" s="270"/>
      <c r="C3" s="270"/>
      <c r="D3" s="270"/>
      <c r="E3" s="270"/>
      <c r="F3" s="271"/>
    </row>
    <row r="4" spans="1:10" ht="12.75" customHeight="1">
      <c r="A4" s="264" t="s">
        <v>127</v>
      </c>
      <c r="B4" s="264"/>
      <c r="C4" s="43" t="s">
        <v>128</v>
      </c>
      <c r="D4" s="43" t="s">
        <v>129</v>
      </c>
      <c r="E4" s="43" t="s">
        <v>130</v>
      </c>
      <c r="F4" s="43" t="s">
        <v>131</v>
      </c>
    </row>
    <row r="5" spans="1:10" ht="12.75" customHeight="1">
      <c r="A5" s="268" t="s">
        <v>91</v>
      </c>
      <c r="B5" s="268"/>
      <c r="C5" s="80"/>
      <c r="D5" s="80"/>
      <c r="E5" s="80"/>
      <c r="F5" s="80"/>
    </row>
    <row r="6" spans="1:10" ht="12.75" customHeight="1">
      <c r="A6" s="268" t="s">
        <v>92</v>
      </c>
      <c r="B6" s="268"/>
      <c r="C6" s="80"/>
      <c r="D6" s="80"/>
      <c r="E6" s="80"/>
      <c r="F6" s="80"/>
    </row>
    <row r="7" spans="1:10" ht="12.75" customHeight="1">
      <c r="A7" s="268" t="s">
        <v>93</v>
      </c>
      <c r="B7" s="268"/>
      <c r="C7" s="80"/>
      <c r="D7" s="80"/>
      <c r="E7" s="80"/>
      <c r="F7" s="80"/>
    </row>
    <row r="8" spans="1:10" ht="12.75" customHeight="1">
      <c r="A8" s="268" t="s">
        <v>132</v>
      </c>
      <c r="B8" s="268"/>
      <c r="C8" s="80"/>
      <c r="D8" s="80"/>
      <c r="E8" s="80"/>
      <c r="F8" s="80"/>
    </row>
    <row r="9" spans="1:10" ht="23.25" customHeight="1"/>
    <row r="10" spans="1:10" ht="12.75" customHeight="1">
      <c r="A10" s="264" t="s">
        <v>133</v>
      </c>
      <c r="B10" s="264"/>
      <c r="C10" s="43" t="s">
        <v>134</v>
      </c>
      <c r="D10" s="43" t="s">
        <v>129</v>
      </c>
      <c r="E10" s="43" t="s">
        <v>130</v>
      </c>
      <c r="F10" s="43" t="s">
        <v>135</v>
      </c>
    </row>
    <row r="11" spans="1:10" ht="12.75" customHeight="1">
      <c r="A11" s="272" t="s">
        <v>91</v>
      </c>
      <c r="B11" s="272"/>
      <c r="C11" s="80"/>
      <c r="D11" s="80"/>
      <c r="E11" s="80"/>
      <c r="F11" s="80"/>
    </row>
    <row r="12" spans="1:10" ht="12.75" customHeight="1">
      <c r="A12" s="272" t="s">
        <v>92</v>
      </c>
      <c r="B12" s="272"/>
      <c r="C12" s="80"/>
      <c r="D12" s="80"/>
      <c r="E12" s="80"/>
      <c r="F12" s="80"/>
    </row>
    <row r="13" spans="1:10" ht="12.75" customHeight="1">
      <c r="A13" s="272" t="s">
        <v>93</v>
      </c>
      <c r="B13" s="272"/>
      <c r="C13" s="80"/>
      <c r="D13" s="80"/>
      <c r="E13" s="80"/>
      <c r="F13" s="80"/>
    </row>
    <row r="14" spans="1:10" ht="12.75" customHeight="1">
      <c r="A14" s="272" t="s">
        <v>132</v>
      </c>
      <c r="B14" s="272"/>
      <c r="C14" s="80"/>
      <c r="D14" s="80"/>
      <c r="E14" s="80"/>
      <c r="F14" s="80"/>
    </row>
    <row r="15" spans="1:10" ht="23.25" customHeight="1"/>
    <row r="16" spans="1:10" ht="12.75" customHeight="1">
      <c r="A16" s="264" t="s">
        <v>136</v>
      </c>
      <c r="B16" s="264"/>
      <c r="C16" s="43" t="s">
        <v>137</v>
      </c>
      <c r="D16" s="43" t="s">
        <v>129</v>
      </c>
      <c r="E16" s="43" t="s">
        <v>130</v>
      </c>
      <c r="F16" s="43" t="s">
        <v>138</v>
      </c>
    </row>
    <row r="17" spans="1:6" ht="12.75" customHeight="1">
      <c r="A17" s="272" t="s">
        <v>91</v>
      </c>
      <c r="B17" s="272"/>
      <c r="C17" s="80"/>
      <c r="D17" s="80"/>
      <c r="E17" s="80"/>
      <c r="F17" s="80"/>
    </row>
    <row r="18" spans="1:6" ht="12.75" customHeight="1">
      <c r="A18" s="272" t="s">
        <v>92</v>
      </c>
      <c r="B18" s="272"/>
      <c r="C18" s="80"/>
      <c r="D18" s="80"/>
      <c r="E18" s="80"/>
      <c r="F18" s="80"/>
    </row>
    <row r="19" spans="1:6" ht="12.75" customHeight="1">
      <c r="A19" s="272" t="s">
        <v>93</v>
      </c>
      <c r="B19" s="272"/>
      <c r="C19" s="80"/>
      <c r="D19" s="80"/>
      <c r="E19" s="80"/>
      <c r="F19" s="80"/>
    </row>
    <row r="20" spans="1:6" ht="12.75" customHeight="1">
      <c r="A20" s="268" t="s">
        <v>139</v>
      </c>
      <c r="B20" s="268"/>
      <c r="C20" s="80"/>
      <c r="D20" s="80"/>
      <c r="E20" s="80"/>
      <c r="F20" s="80"/>
    </row>
    <row r="21" spans="1:6" ht="12.75" customHeight="1">
      <c r="A21" s="268" t="s">
        <v>140</v>
      </c>
      <c r="B21" s="268"/>
      <c r="C21" s="80"/>
      <c r="D21" s="80"/>
      <c r="E21" s="80"/>
      <c r="F21" s="80"/>
    </row>
    <row r="22" spans="1:6" ht="12.75" customHeight="1">
      <c r="A22" s="268" t="s">
        <v>132</v>
      </c>
      <c r="B22" s="268"/>
      <c r="C22" s="80"/>
      <c r="D22" s="80"/>
      <c r="E22" s="80"/>
      <c r="F22" s="80"/>
    </row>
    <row r="24" spans="1:6" ht="12.75" customHeight="1"/>
  </sheetData>
  <sheetProtection selectLockedCells="1" selectUnlockedCells="1"/>
  <mergeCells count="20">
    <mergeCell ref="A21:B21"/>
    <mergeCell ref="A22:B22"/>
    <mergeCell ref="A3:F3"/>
    <mergeCell ref="A16:B16"/>
    <mergeCell ref="A17:B17"/>
    <mergeCell ref="A18:B18"/>
    <mergeCell ref="A19:B19"/>
    <mergeCell ref="A20:B20"/>
    <mergeCell ref="A14:B14"/>
    <mergeCell ref="A7:B7"/>
    <mergeCell ref="A8:B8"/>
    <mergeCell ref="A10:B10"/>
    <mergeCell ref="A11:B11"/>
    <mergeCell ref="A12:B12"/>
    <mergeCell ref="A13:B13"/>
    <mergeCell ref="A2:F2"/>
    <mergeCell ref="A4:B4"/>
    <mergeCell ref="A5:B5"/>
    <mergeCell ref="A6:B6"/>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81" r:id="rId3" name="Button 1">
              <controlPr defaultSize="0" print="0" autoFill="0" autoPict="0" macro="[0]!Aller_sommaire">
                <anchor moveWithCells="1" sizeWithCells="1">
                  <from>
                    <xdr:col>4</xdr:col>
                    <xdr:colOff>990600</xdr:colOff>
                    <xdr:row>0</xdr:row>
                    <xdr:rowOff>63500</xdr:rowOff>
                  </from>
                  <to>
                    <xdr:col>5</xdr:col>
                    <xdr:colOff>1079500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5" enableFormatConditionsCalculation="0"/>
  <dimension ref="A1:J26"/>
  <sheetViews>
    <sheetView defaultGridColor="0" view="pageBreakPreview" colorId="22" zoomScale="96" zoomScaleSheetLayoutView="96" workbookViewId="0">
      <selection activeCell="A2" sqref="A2:F2"/>
    </sheetView>
  </sheetViews>
  <sheetFormatPr baseColWidth="10" defaultColWidth="11.5" defaultRowHeight="12" x14ac:dyDescent="0"/>
  <cols>
    <col min="1" max="1" width="20.5" customWidth="1"/>
    <col min="2" max="2" width="21.1640625" customWidth="1"/>
    <col min="3" max="6" width="17.5" customWidth="1"/>
  </cols>
  <sheetData>
    <row r="1" spans="1:10" ht="27.75" customHeight="1">
      <c r="A1" s="277" t="s">
        <v>125</v>
      </c>
      <c r="B1" s="277"/>
      <c r="C1" s="277"/>
      <c r="D1" s="277"/>
      <c r="E1" s="277"/>
      <c r="F1" s="277"/>
      <c r="G1" s="23"/>
      <c r="H1" s="23"/>
      <c r="I1" s="23"/>
      <c r="J1" s="23"/>
    </row>
    <row r="2" spans="1:10" s="9" customFormat="1" ht="38.75" customHeight="1">
      <c r="A2" s="273" t="s">
        <v>237</v>
      </c>
      <c r="B2" s="274"/>
      <c r="C2" s="274"/>
      <c r="D2" s="274"/>
      <c r="E2" s="274"/>
      <c r="F2" s="275"/>
    </row>
    <row r="3" spans="1:10">
      <c r="A3" s="276"/>
      <c r="B3" s="276"/>
      <c r="C3" s="276"/>
      <c r="D3" s="276"/>
      <c r="E3" s="276"/>
      <c r="F3" s="276"/>
    </row>
    <row r="4" spans="1:10" ht="12.75" customHeight="1"/>
    <row r="5" spans="1:10" ht="12.75" customHeight="1"/>
    <row r="6" spans="1:10" ht="12.75" customHeight="1"/>
    <row r="11" spans="1:10" ht="12.75" customHeight="1"/>
    <row r="14" spans="1: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sheetProtection selectLockedCells="1" selectUnlockedCells="1"/>
  <mergeCells count="3">
    <mergeCell ref="A2:F2"/>
    <mergeCell ref="A3:F3"/>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7169" r:id="rId3" name="Button 1">
              <controlPr defaultSize="0" print="0" autoFill="0" autoPict="0" macro="[0]!Aller_sommaire">
                <anchor moveWithCells="1" sizeWithCells="1">
                  <from>
                    <xdr:col>4</xdr:col>
                    <xdr:colOff>1054100</xdr:colOff>
                    <xdr:row>0</xdr:row>
                    <xdr:rowOff>50800</xdr:rowOff>
                  </from>
                  <to>
                    <xdr:col>5</xdr:col>
                    <xdr:colOff>1130300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6" enableFormatConditionsCalculation="0"/>
  <dimension ref="A1:J26"/>
  <sheetViews>
    <sheetView defaultGridColor="0" view="pageBreakPreview" colorId="22" zoomScale="96" zoomScaleSheetLayoutView="96" workbookViewId="0">
      <selection activeCell="A3" sqref="A3:F3"/>
    </sheetView>
  </sheetViews>
  <sheetFormatPr baseColWidth="10" defaultColWidth="11.5" defaultRowHeight="12" x14ac:dyDescent="0"/>
  <cols>
    <col min="1" max="1" width="20.5" customWidth="1"/>
    <col min="2" max="2" width="21.1640625" customWidth="1"/>
    <col min="3" max="6" width="17.5" customWidth="1"/>
  </cols>
  <sheetData>
    <row r="1" spans="1:10" ht="26.25" customHeight="1">
      <c r="A1" s="277" t="s">
        <v>125</v>
      </c>
      <c r="B1" s="277"/>
      <c r="C1" s="277"/>
      <c r="D1" s="277"/>
      <c r="E1" s="277"/>
      <c r="F1" s="277"/>
      <c r="G1" s="24"/>
      <c r="H1" s="24"/>
      <c r="I1" s="24"/>
      <c r="J1" s="24"/>
    </row>
    <row r="2" spans="1:10" ht="9.75" customHeight="1">
      <c r="A2" s="22"/>
      <c r="B2" s="22"/>
      <c r="C2" s="22"/>
      <c r="D2" s="22"/>
      <c r="E2" s="22"/>
      <c r="F2" s="22"/>
      <c r="G2" s="5"/>
      <c r="H2" s="5"/>
      <c r="I2" s="5"/>
      <c r="J2" s="5"/>
    </row>
    <row r="3" spans="1:10" ht="48.75" customHeight="1">
      <c r="A3" s="278" t="s">
        <v>271</v>
      </c>
      <c r="B3" s="279"/>
      <c r="C3" s="279"/>
      <c r="D3" s="279"/>
      <c r="E3" s="279"/>
      <c r="F3" s="280"/>
    </row>
    <row r="4" spans="1:10">
      <c r="A4" s="281"/>
      <c r="B4" s="281"/>
      <c r="C4" s="281"/>
      <c r="D4" s="281"/>
      <c r="E4" s="281"/>
      <c r="F4" s="281"/>
    </row>
    <row r="5" spans="1:10" ht="12.75" customHeight="1"/>
    <row r="6" spans="1:10" ht="12.75" customHeight="1"/>
    <row r="11" spans="1:10" ht="12.75" customHeight="1"/>
    <row r="14" spans="1: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sheetData>
  <sheetProtection selectLockedCells="1" selectUnlockedCells="1"/>
  <mergeCells count="3">
    <mergeCell ref="A3:F3"/>
    <mergeCell ref="A4:F4"/>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8193" r:id="rId3" name="Button 1">
              <controlPr defaultSize="0" print="0" autoFill="0" autoPict="0" macro="[0]!Aller_sommaire">
                <anchor moveWithCells="1" sizeWithCells="1">
                  <from>
                    <xdr:col>4</xdr:col>
                    <xdr:colOff>1041400</xdr:colOff>
                    <xdr:row>0</xdr:row>
                    <xdr:rowOff>63500</xdr:rowOff>
                  </from>
                  <to>
                    <xdr:col>5</xdr:col>
                    <xdr:colOff>1130300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7" enableFormatConditionsCalculation="0"/>
  <dimension ref="A1:J36"/>
  <sheetViews>
    <sheetView defaultGridColor="0" view="pageBreakPreview" colorId="22" zoomScale="96" zoomScaleSheetLayoutView="96" workbookViewId="0">
      <selection activeCell="I44" sqref="I44"/>
    </sheetView>
  </sheetViews>
  <sheetFormatPr baseColWidth="10" defaultColWidth="11.5" defaultRowHeight="12" x14ac:dyDescent="0"/>
  <cols>
    <col min="1" max="1" width="20.5" customWidth="1"/>
    <col min="2" max="2" width="21.1640625" customWidth="1"/>
    <col min="3" max="6" width="17.5" customWidth="1"/>
  </cols>
  <sheetData>
    <row r="1" spans="1:10" ht="22.5" customHeight="1">
      <c r="A1" s="254" t="s">
        <v>125</v>
      </c>
      <c r="B1" s="254"/>
      <c r="C1" s="254"/>
      <c r="D1" s="254"/>
      <c r="E1" s="254"/>
      <c r="F1" s="254"/>
      <c r="G1" s="23"/>
      <c r="H1" s="23"/>
      <c r="I1" s="23"/>
      <c r="J1" s="23"/>
    </row>
    <row r="2" spans="1:10" ht="12.75" customHeight="1"/>
    <row r="3" spans="1:10" ht="23.25" customHeight="1">
      <c r="A3" s="282" t="s">
        <v>270</v>
      </c>
      <c r="B3" s="282"/>
      <c r="C3" s="282"/>
      <c r="D3" s="282"/>
      <c r="E3" s="282"/>
      <c r="F3" s="282"/>
    </row>
    <row r="4" spans="1:10" ht="12.75" customHeight="1">
      <c r="A4" s="21"/>
      <c r="B4" s="21"/>
      <c r="C4" s="21"/>
      <c r="D4" s="21"/>
      <c r="E4" s="21"/>
      <c r="F4" s="21"/>
    </row>
    <row r="5" spans="1:10" ht="54.75" customHeight="1">
      <c r="A5" s="81" t="s">
        <v>141</v>
      </c>
      <c r="B5" s="81" t="s">
        <v>1</v>
      </c>
      <c r="C5" s="81" t="s">
        <v>142</v>
      </c>
      <c r="D5" s="81" t="s">
        <v>143</v>
      </c>
      <c r="E5" s="81" t="s">
        <v>144</v>
      </c>
      <c r="F5" s="43" t="s">
        <v>145</v>
      </c>
    </row>
    <row r="6" spans="1:10" ht="12.75" customHeight="1">
      <c r="A6" s="51"/>
      <c r="B6" s="51"/>
      <c r="C6" s="80"/>
      <c r="D6" s="80"/>
      <c r="E6" s="80"/>
      <c r="F6" s="80"/>
    </row>
    <row r="7" spans="1:10" ht="12.75" customHeight="1">
      <c r="A7" s="51"/>
      <c r="B7" s="51"/>
      <c r="C7" s="80"/>
      <c r="D7" s="80"/>
      <c r="E7" s="80"/>
      <c r="F7" s="80"/>
    </row>
    <row r="8" spans="1:10" ht="12.75" customHeight="1">
      <c r="A8" s="51"/>
      <c r="B8" s="51"/>
      <c r="C8" s="80"/>
      <c r="D8" s="80"/>
      <c r="E8" s="80"/>
      <c r="F8" s="80"/>
    </row>
    <row r="9" spans="1:10">
      <c r="A9" s="51"/>
      <c r="B9" s="51"/>
      <c r="C9" s="80"/>
      <c r="D9" s="80"/>
      <c r="E9" s="80"/>
      <c r="F9" s="80"/>
    </row>
    <row r="10" spans="1:10" ht="12.75" customHeight="1">
      <c r="A10" s="51"/>
      <c r="B10" s="51"/>
      <c r="C10" s="80"/>
      <c r="D10" s="80"/>
      <c r="E10" s="80"/>
      <c r="F10" s="80"/>
    </row>
    <row r="11" spans="1:10" ht="12.75" customHeight="1">
      <c r="A11" s="51"/>
      <c r="B11" s="51"/>
      <c r="C11" s="80"/>
      <c r="D11" s="80"/>
      <c r="E11" s="80"/>
      <c r="F11" s="80"/>
    </row>
    <row r="12" spans="1:10" ht="12.75" customHeight="1">
      <c r="A12" s="51"/>
      <c r="B12" s="51"/>
      <c r="C12" s="80"/>
      <c r="D12" s="80"/>
      <c r="E12" s="80"/>
      <c r="F12" s="80"/>
    </row>
    <row r="13" spans="1:10" ht="12.75" customHeight="1">
      <c r="A13" s="51"/>
      <c r="B13" s="51"/>
      <c r="C13" s="80"/>
      <c r="D13" s="80"/>
      <c r="E13" s="80"/>
      <c r="F13" s="80"/>
    </row>
    <row r="14" spans="1:10" ht="12.75" customHeight="1">
      <c r="A14" s="51"/>
      <c r="B14" s="51"/>
      <c r="C14" s="80"/>
      <c r="D14" s="80"/>
      <c r="E14" s="80"/>
      <c r="F14" s="80"/>
    </row>
    <row r="15" spans="1:10" ht="12.75" customHeight="1"/>
    <row r="16" spans="1:10" ht="12.75" customHeight="1"/>
    <row r="21" ht="12.75" customHeight="1"/>
    <row r="24"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sheetData>
  <sheetProtection selectLockedCells="1" selectUnlockedCells="1"/>
  <mergeCells count="2">
    <mergeCell ref="A3:F3"/>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1505" r:id="rId3" name="Button 1">
              <controlPr defaultSize="0" print="0" autoFill="0" autoPict="0" macro="[0]!Aller_sommaire">
                <anchor moveWithCells="1" sizeWithCells="1">
                  <from>
                    <xdr:col>4</xdr:col>
                    <xdr:colOff>1041400</xdr:colOff>
                    <xdr:row>0</xdr:row>
                    <xdr:rowOff>63500</xdr:rowOff>
                  </from>
                  <to>
                    <xdr:col>5</xdr:col>
                    <xdr:colOff>1130300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4" enableFormatConditionsCalculation="0"/>
  <dimension ref="A1:F19"/>
  <sheetViews>
    <sheetView defaultGridColor="0" view="pageBreakPreview" colorId="22" zoomScale="96" zoomScaleSheetLayoutView="96" workbookViewId="0">
      <selection activeCell="A2" sqref="A2:F2"/>
    </sheetView>
  </sheetViews>
  <sheetFormatPr baseColWidth="10" defaultColWidth="11.5" defaultRowHeight="12" x14ac:dyDescent="0"/>
  <cols>
    <col min="1" max="1" width="20.5" customWidth="1"/>
    <col min="2" max="6" width="17.83203125" customWidth="1"/>
  </cols>
  <sheetData>
    <row r="1" spans="1:6" ht="18.75" customHeight="1">
      <c r="A1" s="254" t="s">
        <v>125</v>
      </c>
      <c r="B1" s="254"/>
      <c r="C1" s="254"/>
      <c r="D1" s="254"/>
      <c r="E1" s="254"/>
      <c r="F1" s="254"/>
    </row>
    <row r="2" spans="1:6" ht="47" customHeight="1">
      <c r="A2" s="265" t="s">
        <v>272</v>
      </c>
      <c r="B2" s="265"/>
      <c r="C2" s="265"/>
      <c r="D2" s="265"/>
      <c r="E2" s="265"/>
      <c r="F2" s="265"/>
    </row>
    <row r="3" spans="1:6" ht="43" customHeight="1">
      <c r="A3" s="43" t="s">
        <v>146</v>
      </c>
      <c r="B3" s="43" t="s">
        <v>147</v>
      </c>
      <c r="C3" s="43" t="s">
        <v>148</v>
      </c>
      <c r="D3" s="43" t="s">
        <v>149</v>
      </c>
      <c r="E3" s="43" t="s">
        <v>150</v>
      </c>
      <c r="F3" s="43" t="s">
        <v>151</v>
      </c>
    </row>
    <row r="4" spans="1:6" s="9" customFormat="1" ht="38.75" customHeight="1">
      <c r="A4" s="78" t="s">
        <v>152</v>
      </c>
      <c r="B4" s="78"/>
      <c r="C4" s="78"/>
      <c r="D4" s="78"/>
      <c r="E4" s="78"/>
      <c r="F4" s="78"/>
    </row>
    <row r="5" spans="1:6" s="9" customFormat="1" ht="24">
      <c r="A5" s="78" t="s">
        <v>153</v>
      </c>
      <c r="B5" s="78"/>
      <c r="C5" s="78"/>
      <c r="D5" s="78"/>
      <c r="E5" s="78"/>
      <c r="F5" s="78"/>
    </row>
    <row r="6" spans="1:6" s="9" customFormat="1" ht="24">
      <c r="A6" s="78" t="s">
        <v>154</v>
      </c>
      <c r="B6" s="78"/>
      <c r="C6" s="78"/>
      <c r="D6" s="78"/>
      <c r="E6" s="78"/>
      <c r="F6" s="78"/>
    </row>
    <row r="7" spans="1:6">
      <c r="A7" s="78" t="s">
        <v>240</v>
      </c>
      <c r="B7" s="78"/>
      <c r="C7" s="78"/>
      <c r="D7" s="78"/>
      <c r="E7" s="78"/>
      <c r="F7" s="78"/>
    </row>
    <row r="8" spans="1:6">
      <c r="A8" s="78" t="s">
        <v>241</v>
      </c>
      <c r="B8" s="78"/>
      <c r="C8" s="78"/>
      <c r="D8" s="78"/>
      <c r="E8" s="78"/>
      <c r="F8" s="78"/>
    </row>
    <row r="9" spans="1:6">
      <c r="A9" s="78" t="s">
        <v>242</v>
      </c>
      <c r="B9" s="78"/>
      <c r="C9" s="78"/>
      <c r="D9" s="78"/>
      <c r="E9" s="78"/>
      <c r="F9" s="78"/>
    </row>
    <row r="10" spans="1:6" s="9" customFormat="1" ht="50.75" customHeight="1">
      <c r="A10" s="78" t="s">
        <v>243</v>
      </c>
      <c r="B10" s="78"/>
      <c r="C10" s="78"/>
      <c r="D10" s="78"/>
      <c r="E10" s="78"/>
      <c r="F10" s="78"/>
    </row>
    <row r="11" spans="1:6" s="9" customFormat="1" ht="50.75" customHeight="1">
      <c r="A11" s="78" t="s">
        <v>244</v>
      </c>
      <c r="B11" s="78"/>
      <c r="C11" s="78"/>
      <c r="D11" s="78"/>
      <c r="E11" s="78"/>
      <c r="F11" s="78"/>
    </row>
    <row r="12" spans="1:6" s="9" customFormat="1" ht="50.75" customHeight="1">
      <c r="A12" s="78" t="s">
        <v>245</v>
      </c>
      <c r="B12" s="78"/>
      <c r="C12" s="78"/>
      <c r="D12" s="78"/>
      <c r="E12" s="78"/>
      <c r="F12" s="78"/>
    </row>
    <row r="13" spans="1:6" ht="24">
      <c r="A13" s="78" t="s">
        <v>246</v>
      </c>
      <c r="B13" s="78"/>
      <c r="C13" s="78"/>
      <c r="D13" s="78"/>
      <c r="E13" s="78"/>
      <c r="F13" s="78"/>
    </row>
    <row r="14" spans="1:6" ht="24">
      <c r="A14" s="78" t="s">
        <v>247</v>
      </c>
      <c r="B14" s="78"/>
      <c r="C14" s="78"/>
      <c r="D14" s="78"/>
      <c r="E14" s="78"/>
      <c r="F14" s="78"/>
    </row>
    <row r="15" spans="1:6" ht="24">
      <c r="A15" s="78" t="s">
        <v>248</v>
      </c>
      <c r="B15" s="78"/>
      <c r="C15" s="78"/>
      <c r="D15" s="78"/>
      <c r="E15" s="78"/>
      <c r="F15" s="78"/>
    </row>
    <row r="16" spans="1:6">
      <c r="A16" s="78" t="s">
        <v>249</v>
      </c>
      <c r="B16" s="78"/>
      <c r="C16" s="78"/>
      <c r="D16" s="78"/>
      <c r="E16" s="78"/>
      <c r="F16" s="78"/>
    </row>
    <row r="17" spans="1:6">
      <c r="A17" s="78" t="s">
        <v>250</v>
      </c>
      <c r="B17" s="78"/>
      <c r="C17" s="78"/>
      <c r="D17" s="78"/>
      <c r="E17" s="78"/>
      <c r="F17" s="78"/>
    </row>
    <row r="18" spans="1:6">
      <c r="A18" s="78" t="s">
        <v>251</v>
      </c>
      <c r="B18" s="78"/>
      <c r="C18" s="78"/>
      <c r="D18" s="78"/>
      <c r="E18" s="78"/>
      <c r="F18" s="78"/>
    </row>
    <row r="19" spans="1:6">
      <c r="A19" s="78" t="s">
        <v>132</v>
      </c>
      <c r="B19" s="78"/>
      <c r="C19" s="78"/>
      <c r="D19" s="78"/>
      <c r="E19" s="78"/>
      <c r="F19" s="78"/>
    </row>
  </sheetData>
  <sheetProtection selectLockedCells="1" selectUnlockedCells="1"/>
  <mergeCells count="2">
    <mergeCell ref="A2:F2"/>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2529" r:id="rId3" name="Button 1">
              <controlPr defaultSize="0" print="0" autoFill="0" autoPict="0" macro="[0]!Aller_sommaire">
                <anchor moveWithCells="1" sizeWithCells="1">
                  <from>
                    <xdr:col>4</xdr:col>
                    <xdr:colOff>1092200</xdr:colOff>
                    <xdr:row>0</xdr:row>
                    <xdr:rowOff>38100</xdr:rowOff>
                  </from>
                  <to>
                    <xdr:col>5</xdr:col>
                    <xdr:colOff>1155700</xdr:colOff>
                    <xdr:row>0</xdr:row>
                    <xdr:rowOff>203200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8" enableFormatConditionsCalculation="0"/>
  <dimension ref="A1:F61"/>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5" width="20.5" customWidth="1"/>
  </cols>
  <sheetData>
    <row r="1" spans="1:6" ht="38.25" customHeight="1">
      <c r="A1" s="284" t="s">
        <v>302</v>
      </c>
      <c r="B1" s="254"/>
      <c r="C1" s="254"/>
      <c r="D1" s="254"/>
      <c r="E1" s="254"/>
      <c r="F1" s="23"/>
    </row>
    <row r="2" spans="1:6" ht="24" customHeight="1">
      <c r="A2" s="254" t="s">
        <v>273</v>
      </c>
      <c r="B2" s="254"/>
      <c r="C2" s="254"/>
      <c r="D2" s="254"/>
      <c r="E2" s="254"/>
    </row>
    <row r="3" spans="1:6">
      <c r="A3" s="5"/>
      <c r="B3" s="5"/>
    </row>
    <row r="4" spans="1:6">
      <c r="A4" s="285" t="s">
        <v>155</v>
      </c>
      <c r="B4" s="285"/>
      <c r="C4" s="79" t="s">
        <v>156</v>
      </c>
      <c r="D4" s="79" t="s">
        <v>157</v>
      </c>
      <c r="E4" s="79" t="s">
        <v>158</v>
      </c>
    </row>
    <row r="5" spans="1:6" ht="12.75" customHeight="1">
      <c r="A5" s="283"/>
      <c r="B5" s="283"/>
      <c r="C5" s="80"/>
      <c r="D5" s="80"/>
      <c r="E5" s="80"/>
    </row>
    <row r="6" spans="1:6" ht="12.75" customHeight="1">
      <c r="A6" s="283"/>
      <c r="B6" s="283"/>
      <c r="C6" s="80"/>
      <c r="D6" s="80"/>
      <c r="E6" s="80"/>
    </row>
    <row r="7" spans="1:6" ht="12.75" customHeight="1">
      <c r="A7" s="283"/>
      <c r="B7" s="283"/>
      <c r="C7" s="80"/>
      <c r="D7" s="80"/>
      <c r="E7" s="80"/>
    </row>
    <row r="8" spans="1:6" ht="12.75" customHeight="1">
      <c r="A8" s="283"/>
      <c r="B8" s="283"/>
      <c r="C8" s="80"/>
      <c r="D8" s="80"/>
      <c r="E8" s="80"/>
    </row>
    <row r="9" spans="1:6" ht="12.75" customHeight="1">
      <c r="A9" s="283"/>
      <c r="B9" s="283"/>
      <c r="C9" s="80"/>
      <c r="D9" s="80"/>
      <c r="E9" s="80"/>
    </row>
    <row r="10" spans="1:6" ht="12.75" customHeight="1">
      <c r="A10" s="283"/>
      <c r="B10" s="283"/>
      <c r="C10" s="80"/>
      <c r="D10" s="80"/>
      <c r="E10" s="80"/>
    </row>
    <row r="11" spans="1:6" ht="12.75" customHeight="1">
      <c r="A11" s="283"/>
      <c r="B11" s="283"/>
      <c r="C11" s="80"/>
      <c r="D11" s="80"/>
      <c r="E11" s="80"/>
    </row>
    <row r="12" spans="1:6" ht="12.75" customHeight="1">
      <c r="A12" s="283"/>
      <c r="B12" s="283"/>
      <c r="C12" s="80"/>
      <c r="D12" s="80"/>
      <c r="E12" s="80"/>
    </row>
    <row r="13" spans="1:6" ht="12.75" customHeight="1">
      <c r="A13" s="283"/>
      <c r="B13" s="283"/>
      <c r="C13" s="80"/>
      <c r="D13" s="80"/>
      <c r="E13" s="80"/>
    </row>
    <row r="14" spans="1:6">
      <c r="A14" s="283"/>
      <c r="B14" s="283"/>
      <c r="C14" s="80"/>
      <c r="D14" s="80"/>
      <c r="E14" s="80"/>
    </row>
    <row r="15" spans="1:6">
      <c r="A15" s="283"/>
      <c r="B15" s="283"/>
      <c r="C15" s="80"/>
      <c r="D15" s="80"/>
      <c r="E15" s="80"/>
    </row>
    <row r="16" spans="1:6">
      <c r="A16" s="283"/>
      <c r="B16" s="283"/>
      <c r="C16" s="80"/>
      <c r="D16" s="80"/>
      <c r="E16" s="80"/>
    </row>
    <row r="17" spans="1:5" ht="12.75" customHeight="1">
      <c r="A17" s="283"/>
      <c r="B17" s="283"/>
      <c r="C17" s="80"/>
      <c r="D17" s="80"/>
      <c r="E17" s="80"/>
    </row>
    <row r="18" spans="1:5" ht="12.75" customHeight="1">
      <c r="A18" s="283"/>
      <c r="B18" s="283"/>
      <c r="C18" s="80"/>
      <c r="D18" s="80"/>
      <c r="E18" s="80"/>
    </row>
    <row r="19" spans="1:5" ht="12.75" customHeight="1">
      <c r="A19" s="283"/>
      <c r="B19" s="283"/>
      <c r="C19" s="80"/>
      <c r="D19" s="80"/>
      <c r="E19" s="80"/>
    </row>
    <row r="20" spans="1:5" ht="12.75" customHeight="1">
      <c r="A20" s="283"/>
      <c r="B20" s="283"/>
      <c r="C20" s="80"/>
      <c r="D20" s="80"/>
      <c r="E20" s="80"/>
    </row>
    <row r="21" spans="1:5" ht="12.75" customHeight="1">
      <c r="A21" s="283"/>
      <c r="B21" s="283"/>
      <c r="C21" s="80"/>
      <c r="D21" s="80"/>
      <c r="E21" s="80"/>
    </row>
    <row r="22" spans="1:5" ht="12.75" customHeight="1">
      <c r="A22" s="283"/>
      <c r="B22" s="283"/>
      <c r="C22" s="80"/>
      <c r="D22" s="80"/>
      <c r="E22" s="80"/>
    </row>
    <row r="23" spans="1:5" ht="12.75" customHeight="1">
      <c r="A23" s="283"/>
      <c r="B23" s="283"/>
      <c r="C23" s="80"/>
      <c r="D23" s="80"/>
      <c r="E23" s="80"/>
    </row>
    <row r="24" spans="1:5" ht="12.75" customHeight="1">
      <c r="A24" s="283"/>
      <c r="B24" s="283"/>
      <c r="C24" s="80"/>
      <c r="D24" s="80"/>
      <c r="E24" s="80"/>
    </row>
    <row r="25" spans="1:5" ht="12.75" customHeight="1">
      <c r="A25" s="283"/>
      <c r="B25" s="283"/>
      <c r="C25" s="80"/>
      <c r="D25" s="80"/>
      <c r="E25" s="80"/>
    </row>
    <row r="26" spans="1:5">
      <c r="A26" s="283"/>
      <c r="B26" s="283"/>
      <c r="C26" s="80"/>
      <c r="D26" s="80"/>
      <c r="E26" s="80"/>
    </row>
    <row r="27" spans="1:5">
      <c r="A27" s="283"/>
      <c r="B27" s="283"/>
      <c r="C27" s="80"/>
      <c r="D27" s="80"/>
      <c r="E27" s="80"/>
    </row>
    <row r="28" spans="1:5">
      <c r="A28" s="283"/>
      <c r="B28" s="283"/>
      <c r="C28" s="80"/>
      <c r="D28" s="80"/>
      <c r="E28" s="80"/>
    </row>
    <row r="29" spans="1:5">
      <c r="A29" s="283"/>
      <c r="B29" s="283"/>
      <c r="C29" s="80"/>
      <c r="D29" s="80"/>
      <c r="E29" s="80"/>
    </row>
    <row r="30" spans="1:5">
      <c r="A30" s="283"/>
      <c r="B30" s="283"/>
      <c r="C30" s="80"/>
      <c r="D30" s="80"/>
      <c r="E30" s="80"/>
    </row>
    <row r="31" spans="1:5">
      <c r="A31" s="283"/>
      <c r="B31" s="283"/>
      <c r="C31" s="80"/>
      <c r="D31" s="80"/>
      <c r="E31" s="80"/>
    </row>
    <row r="32" spans="1:5">
      <c r="A32" s="283"/>
      <c r="B32" s="283"/>
      <c r="C32" s="80"/>
      <c r="D32" s="80"/>
      <c r="E32" s="80"/>
    </row>
    <row r="33" spans="1:5">
      <c r="A33" s="283"/>
      <c r="B33" s="283"/>
      <c r="C33" s="80"/>
      <c r="D33" s="80"/>
      <c r="E33" s="80"/>
    </row>
    <row r="34" spans="1:5" ht="12.75" customHeight="1">
      <c r="A34" s="283"/>
      <c r="B34" s="283"/>
      <c r="C34" s="80"/>
      <c r="D34" s="80"/>
      <c r="E34" s="80"/>
    </row>
    <row r="35" spans="1:5" s="1" customFormat="1">
      <c r="A35" s="283"/>
      <c r="B35" s="283"/>
      <c r="C35" s="80"/>
      <c r="D35" s="80"/>
      <c r="E35" s="80"/>
    </row>
    <row r="36" spans="1:5">
      <c r="A36" s="283"/>
      <c r="B36" s="283"/>
      <c r="C36" s="80"/>
      <c r="D36" s="80"/>
      <c r="E36" s="80"/>
    </row>
    <row r="37" spans="1:5">
      <c r="A37" s="283"/>
      <c r="B37" s="283"/>
      <c r="C37" s="80"/>
      <c r="D37" s="80"/>
      <c r="E37" s="80"/>
    </row>
    <row r="38" spans="1:5">
      <c r="A38" s="283"/>
      <c r="B38" s="283"/>
      <c r="C38" s="80"/>
      <c r="D38" s="80"/>
      <c r="E38" s="80"/>
    </row>
    <row r="39" spans="1:5">
      <c r="A39" s="283"/>
      <c r="B39" s="283"/>
      <c r="C39" s="80"/>
      <c r="D39" s="80"/>
      <c r="E39" s="80"/>
    </row>
    <row r="40" spans="1:5">
      <c r="A40" s="283"/>
      <c r="B40" s="283"/>
      <c r="C40" s="80"/>
      <c r="D40" s="80"/>
      <c r="E40" s="80"/>
    </row>
    <row r="41" spans="1:5">
      <c r="A41" s="283"/>
      <c r="B41" s="283"/>
      <c r="C41" s="80"/>
      <c r="D41" s="80"/>
      <c r="E41" s="80"/>
    </row>
    <row r="42" spans="1:5">
      <c r="A42" s="283"/>
      <c r="B42" s="283"/>
      <c r="C42" s="80"/>
      <c r="D42" s="80"/>
      <c r="E42" s="80"/>
    </row>
    <row r="43" spans="1:5">
      <c r="A43" s="283"/>
      <c r="B43" s="283"/>
      <c r="C43" s="80"/>
      <c r="D43" s="80"/>
      <c r="E43" s="80"/>
    </row>
    <row r="44" spans="1:5">
      <c r="A44" s="283"/>
      <c r="B44" s="283"/>
      <c r="C44" s="80"/>
      <c r="D44" s="80"/>
      <c r="E44" s="80"/>
    </row>
    <row r="45" spans="1:5">
      <c r="A45" s="283"/>
      <c r="B45" s="283"/>
      <c r="C45" s="80"/>
      <c r="D45" s="80"/>
      <c r="E45" s="80"/>
    </row>
    <row r="46" spans="1:5">
      <c r="A46" s="283"/>
      <c r="B46" s="283"/>
      <c r="C46" s="80"/>
      <c r="D46" s="80"/>
      <c r="E46" s="80"/>
    </row>
    <row r="47" spans="1:5">
      <c r="A47" s="283"/>
      <c r="B47" s="283"/>
      <c r="C47" s="80"/>
      <c r="D47" s="80"/>
      <c r="E47" s="80"/>
    </row>
    <row r="48" spans="1:5">
      <c r="A48" s="283"/>
      <c r="B48" s="283"/>
      <c r="C48" s="80"/>
      <c r="D48" s="80"/>
      <c r="E48" s="80"/>
    </row>
    <row r="49" spans="1:5">
      <c r="A49" s="283"/>
      <c r="B49" s="283"/>
      <c r="C49" s="80"/>
      <c r="D49" s="80"/>
      <c r="E49" s="80"/>
    </row>
    <row r="50" spans="1:5">
      <c r="A50" s="283"/>
      <c r="B50" s="283"/>
      <c r="C50" s="80"/>
      <c r="D50" s="80"/>
      <c r="E50" s="80"/>
    </row>
    <row r="51" spans="1:5">
      <c r="A51" s="283"/>
      <c r="B51" s="283"/>
      <c r="C51" s="80"/>
      <c r="D51" s="80"/>
      <c r="E51" s="80"/>
    </row>
    <row r="52" spans="1:5">
      <c r="A52" s="283"/>
      <c r="B52" s="283"/>
      <c r="C52" s="80"/>
      <c r="D52" s="80"/>
      <c r="E52" s="80"/>
    </row>
    <row r="53" spans="1:5">
      <c r="A53" s="283"/>
      <c r="B53" s="283"/>
      <c r="C53" s="80"/>
      <c r="D53" s="80"/>
      <c r="E53" s="80"/>
    </row>
    <row r="54" spans="1:5">
      <c r="A54" s="283"/>
      <c r="B54" s="283"/>
      <c r="C54" s="80"/>
      <c r="D54" s="80"/>
      <c r="E54" s="80"/>
    </row>
    <row r="55" spans="1:5">
      <c r="A55" s="283"/>
      <c r="B55" s="283"/>
      <c r="C55" s="80"/>
      <c r="D55" s="80"/>
      <c r="E55" s="80"/>
    </row>
    <row r="56" spans="1:5">
      <c r="A56" s="283"/>
      <c r="B56" s="283"/>
      <c r="C56" s="80"/>
      <c r="D56" s="80"/>
      <c r="E56" s="80"/>
    </row>
    <row r="57" spans="1:5">
      <c r="A57" s="283"/>
      <c r="B57" s="283"/>
      <c r="C57" s="80"/>
      <c r="D57" s="80"/>
      <c r="E57" s="80"/>
    </row>
    <row r="58" spans="1:5">
      <c r="A58" s="283"/>
      <c r="B58" s="283"/>
      <c r="C58" s="80"/>
      <c r="D58" s="80"/>
      <c r="E58" s="80"/>
    </row>
    <row r="59" spans="1:5">
      <c r="A59" s="283"/>
      <c r="B59" s="283"/>
      <c r="C59" s="80"/>
      <c r="D59" s="80"/>
      <c r="E59" s="80"/>
    </row>
    <row r="60" spans="1:5">
      <c r="A60" s="283"/>
      <c r="B60" s="283"/>
      <c r="C60" s="80"/>
      <c r="D60" s="80"/>
      <c r="E60" s="80"/>
    </row>
    <row r="61" spans="1:5">
      <c r="A61" s="283" t="s">
        <v>132</v>
      </c>
      <c r="B61" s="283"/>
      <c r="C61" s="80"/>
      <c r="D61" s="80"/>
      <c r="E61" s="80"/>
    </row>
  </sheetData>
  <sheetProtection selectLockedCells="1" selectUnlockedCells="1"/>
  <mergeCells count="60">
    <mergeCell ref="A8:B8"/>
    <mergeCell ref="A1:E1"/>
    <mergeCell ref="A2:E2"/>
    <mergeCell ref="A4:B4"/>
    <mergeCell ref="A5:B5"/>
    <mergeCell ref="A6:B6"/>
    <mergeCell ref="A7:B7"/>
    <mergeCell ref="A19:B19"/>
    <mergeCell ref="A20:B20"/>
    <mergeCell ref="A21:B21"/>
    <mergeCell ref="A22:B22"/>
    <mergeCell ref="A9:B9"/>
    <mergeCell ref="A10:B10"/>
    <mergeCell ref="A11:B11"/>
    <mergeCell ref="A12:B12"/>
    <mergeCell ref="A13:B13"/>
    <mergeCell ref="A38:B38"/>
    <mergeCell ref="A14:B14"/>
    <mergeCell ref="A15:B15"/>
    <mergeCell ref="A16:B16"/>
    <mergeCell ref="A26:B26"/>
    <mergeCell ref="A27:B27"/>
    <mergeCell ref="A28:B28"/>
    <mergeCell ref="A23:B23"/>
    <mergeCell ref="A24:B24"/>
    <mergeCell ref="A25:B25"/>
    <mergeCell ref="A29:B29"/>
    <mergeCell ref="A30:B30"/>
    <mergeCell ref="A31:B31"/>
    <mergeCell ref="A32:B32"/>
    <mergeCell ref="A17:B17"/>
    <mergeCell ref="A18:B18"/>
    <mergeCell ref="A33:B33"/>
    <mergeCell ref="A34:B34"/>
    <mergeCell ref="A35:B35"/>
    <mergeCell ref="A36:B36"/>
    <mergeCell ref="A37:B37"/>
    <mergeCell ref="A53:B53"/>
    <mergeCell ref="A51:B51"/>
    <mergeCell ref="A52:B52"/>
    <mergeCell ref="A50:B50"/>
    <mergeCell ref="A39:B39"/>
    <mergeCell ref="A40:B40"/>
    <mergeCell ref="A41:B41"/>
    <mergeCell ref="A42:B42"/>
    <mergeCell ref="A43:B43"/>
    <mergeCell ref="A44:B44"/>
    <mergeCell ref="A45:B45"/>
    <mergeCell ref="A46:B46"/>
    <mergeCell ref="A47:B47"/>
    <mergeCell ref="A48:B48"/>
    <mergeCell ref="A49:B49"/>
    <mergeCell ref="A60:B60"/>
    <mergeCell ref="A61:B61"/>
    <mergeCell ref="A54:B54"/>
    <mergeCell ref="A55:B55"/>
    <mergeCell ref="A56:B56"/>
    <mergeCell ref="A57:B57"/>
    <mergeCell ref="A58:B58"/>
    <mergeCell ref="A59:B59"/>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3554" r:id="rId3" name="Button 2">
              <controlPr defaultSize="0" print="0" autoFill="0" autoPict="0" macro="[0]!Aller_sommaire">
                <anchor moveWithCells="1" sizeWithCells="1">
                  <from>
                    <xdr:col>4</xdr:col>
                    <xdr:colOff>76200</xdr:colOff>
                    <xdr:row>0</xdr:row>
                    <xdr:rowOff>50800</xdr:rowOff>
                  </from>
                  <to>
                    <xdr:col>4</xdr:col>
                    <xdr:colOff>1320800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9" enableFormatConditionsCalculation="0"/>
  <dimension ref="A1:E12"/>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5" width="20.5" customWidth="1"/>
  </cols>
  <sheetData>
    <row r="1" spans="1:5" ht="36.75" customHeight="1">
      <c r="A1" s="284" t="s">
        <v>302</v>
      </c>
      <c r="B1" s="254"/>
      <c r="C1" s="254"/>
      <c r="D1" s="254"/>
      <c r="E1" s="254"/>
    </row>
    <row r="2" spans="1:5" ht="19.5" customHeight="1">
      <c r="A2" s="254" t="s">
        <v>274</v>
      </c>
      <c r="B2" s="254"/>
      <c r="C2" s="254"/>
      <c r="D2" s="254"/>
      <c r="E2" s="254"/>
    </row>
    <row r="3" spans="1:5">
      <c r="A3" s="5"/>
      <c r="B3" s="5"/>
    </row>
    <row r="4" spans="1:5" ht="12.75" customHeight="1">
      <c r="A4" s="264" t="s">
        <v>140</v>
      </c>
      <c r="B4" s="264"/>
      <c r="C4" s="43" t="s">
        <v>159</v>
      </c>
      <c r="D4" s="43" t="s">
        <v>160</v>
      </c>
      <c r="E4" s="43" t="s">
        <v>161</v>
      </c>
    </row>
    <row r="5" spans="1:5" ht="12.75" customHeight="1">
      <c r="A5" s="272" t="s">
        <v>162</v>
      </c>
      <c r="B5" s="272"/>
      <c r="C5" s="74"/>
      <c r="D5" s="74"/>
      <c r="E5" s="74"/>
    </row>
    <row r="6" spans="1:5" ht="12.75" customHeight="1">
      <c r="A6" s="272" t="s">
        <v>95</v>
      </c>
      <c r="B6" s="272"/>
      <c r="C6" s="74"/>
      <c r="D6" s="74"/>
      <c r="E6" s="74"/>
    </row>
    <row r="7" spans="1:5" ht="12.75" customHeight="1">
      <c r="A7" s="272" t="s">
        <v>163</v>
      </c>
      <c r="B7" s="272"/>
      <c r="C7" s="74"/>
      <c r="D7" s="74"/>
      <c r="E7" s="74"/>
    </row>
    <row r="8" spans="1:5" ht="12.75" customHeight="1">
      <c r="A8" s="272" t="s">
        <v>96</v>
      </c>
      <c r="B8" s="272"/>
      <c r="C8" s="74"/>
      <c r="D8" s="74"/>
      <c r="E8" s="74"/>
    </row>
    <row r="9" spans="1:5" ht="12.75" customHeight="1">
      <c r="A9" s="272" t="s">
        <v>97</v>
      </c>
      <c r="B9" s="272"/>
      <c r="C9" s="74"/>
      <c r="D9" s="74"/>
      <c r="E9" s="74"/>
    </row>
    <row r="10" spans="1:5" ht="12.75" customHeight="1">
      <c r="A10" s="272" t="s">
        <v>164</v>
      </c>
      <c r="B10" s="272"/>
      <c r="C10" s="74"/>
      <c r="D10" s="74"/>
      <c r="E10" s="74"/>
    </row>
    <row r="11" spans="1:5" ht="12.75" customHeight="1">
      <c r="A11" s="272" t="s">
        <v>98</v>
      </c>
      <c r="B11" s="272"/>
      <c r="C11" s="74"/>
      <c r="D11" s="74"/>
      <c r="E11" s="74"/>
    </row>
    <row r="12" spans="1:5" ht="12.75" customHeight="1">
      <c r="A12" s="272" t="s">
        <v>132</v>
      </c>
      <c r="B12" s="272"/>
      <c r="C12" s="74"/>
      <c r="D12" s="74"/>
      <c r="E12" s="74"/>
    </row>
  </sheetData>
  <sheetProtection selectLockedCells="1" selectUnlockedCells="1"/>
  <mergeCells count="11">
    <mergeCell ref="A2:E2"/>
    <mergeCell ref="A1:E1"/>
    <mergeCell ref="A10:B10"/>
    <mergeCell ref="A11:B11"/>
    <mergeCell ref="A12:B12"/>
    <mergeCell ref="A4:B4"/>
    <mergeCell ref="A5:B5"/>
    <mergeCell ref="A6:B6"/>
    <mergeCell ref="A7:B7"/>
    <mergeCell ref="A8:B8"/>
    <mergeCell ref="A9:B9"/>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4577" r:id="rId3" name="Button 1">
              <controlPr defaultSize="0" print="0" autoFill="0" autoPict="0" macro="[0]!Aller_sommaire">
                <anchor moveWithCells="1" sizeWithCells="1">
                  <from>
                    <xdr:col>4</xdr:col>
                    <xdr:colOff>63500</xdr:colOff>
                    <xdr:row>0</xdr:row>
                    <xdr:rowOff>63500</xdr:rowOff>
                  </from>
                  <to>
                    <xdr:col>4</xdr:col>
                    <xdr:colOff>1295400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0" enableFormatConditionsCalculation="0"/>
  <dimension ref="A1:E7"/>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5" width="20.5" customWidth="1"/>
  </cols>
  <sheetData>
    <row r="1" spans="1:5" ht="31.5" customHeight="1">
      <c r="A1" s="284" t="s">
        <v>302</v>
      </c>
      <c r="B1" s="254"/>
      <c r="C1" s="254"/>
      <c r="D1" s="254"/>
      <c r="E1" s="254"/>
    </row>
    <row r="2" spans="1:5" ht="18" customHeight="1">
      <c r="A2" s="254" t="s">
        <v>275</v>
      </c>
      <c r="B2" s="254"/>
      <c r="C2" s="254"/>
      <c r="D2" s="254"/>
      <c r="E2" s="254"/>
    </row>
    <row r="4" spans="1:5" ht="31.5" customHeight="1">
      <c r="A4" s="43" t="s">
        <v>165</v>
      </c>
      <c r="B4" s="43" t="s">
        <v>166</v>
      </c>
      <c r="C4" s="43" t="s">
        <v>129</v>
      </c>
      <c r="D4" s="43" t="s">
        <v>130</v>
      </c>
      <c r="E4" s="43" t="s">
        <v>167</v>
      </c>
    </row>
    <row r="5" spans="1:5" ht="26" customHeight="1">
      <c r="A5" s="78" t="s">
        <v>54</v>
      </c>
      <c r="B5" s="80"/>
      <c r="C5" s="80"/>
      <c r="D5" s="80"/>
      <c r="E5" s="80"/>
    </row>
    <row r="6" spans="1:5" ht="26" customHeight="1">
      <c r="A6" s="78" t="s">
        <v>55</v>
      </c>
      <c r="B6" s="80"/>
      <c r="C6" s="80"/>
      <c r="D6" s="80"/>
      <c r="E6" s="80"/>
    </row>
    <row r="7" spans="1:5">
      <c r="A7" s="78" t="s">
        <v>132</v>
      </c>
      <c r="B7" s="80"/>
      <c r="C7" s="80"/>
      <c r="D7" s="80"/>
      <c r="E7" s="80"/>
    </row>
  </sheetData>
  <sheetProtection selectLockedCells="1" selectUnlockedCells="1"/>
  <mergeCells count="2">
    <mergeCell ref="A2:E2"/>
    <mergeCell ref="A1:E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5601" r:id="rId3" name="Button 1">
              <controlPr defaultSize="0" print="0" autoFill="0" autoPict="0" macro="[0]!Aller_sommaire">
                <anchor moveWithCells="1" sizeWithCells="1">
                  <from>
                    <xdr:col>4</xdr:col>
                    <xdr:colOff>38100</xdr:colOff>
                    <xdr:row>0</xdr:row>
                    <xdr:rowOff>63500</xdr:rowOff>
                  </from>
                  <to>
                    <xdr:col>4</xdr:col>
                    <xdr:colOff>1282700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enableFormatConditionsCalculation="0"/>
  <dimension ref="A10:I25"/>
  <sheetViews>
    <sheetView defaultGridColor="0" view="pageBreakPreview" topLeftCell="A11" colorId="22" zoomScale="96" zoomScaleSheetLayoutView="96" workbookViewId="0">
      <selection activeCell="A25" sqref="A25:I25"/>
    </sheetView>
  </sheetViews>
  <sheetFormatPr baseColWidth="10" defaultColWidth="11.5" defaultRowHeight="12" x14ac:dyDescent="0"/>
  <sheetData>
    <row r="10" spans="1:9" ht="21.5" customHeight="1">
      <c r="A10" s="225" t="s">
        <v>9</v>
      </c>
      <c r="B10" s="225"/>
      <c r="C10" s="225"/>
      <c r="D10" s="225"/>
      <c r="E10" s="225"/>
      <c r="F10" s="225"/>
      <c r="G10" s="225"/>
      <c r="H10" s="225"/>
      <c r="I10" s="225"/>
    </row>
    <row r="11" spans="1:9">
      <c r="A11" s="2"/>
      <c r="B11" s="2"/>
      <c r="C11" s="2"/>
      <c r="D11" s="2"/>
      <c r="E11" s="2"/>
      <c r="F11" s="2"/>
      <c r="G11" s="2"/>
    </row>
    <row r="12" spans="1:9">
      <c r="A12" s="2"/>
      <c r="B12" s="2"/>
      <c r="C12" s="2"/>
      <c r="D12" s="2"/>
      <c r="E12" s="2"/>
      <c r="F12" s="2"/>
      <c r="G12" s="2"/>
    </row>
    <row r="13" spans="1:9">
      <c r="A13" s="2"/>
      <c r="B13" s="2"/>
      <c r="C13" s="2"/>
      <c r="D13" s="2"/>
      <c r="E13" s="2"/>
      <c r="F13" s="2"/>
      <c r="G13" s="2"/>
    </row>
    <row r="14" spans="1:9">
      <c r="A14" s="2"/>
      <c r="B14" s="2"/>
      <c r="C14" s="2"/>
      <c r="D14" s="2"/>
      <c r="E14" s="2"/>
      <c r="F14" s="2"/>
      <c r="G14" s="2"/>
    </row>
    <row r="15" spans="1:9" ht="18">
      <c r="A15" s="225" t="s">
        <v>10</v>
      </c>
      <c r="B15" s="225"/>
      <c r="C15" s="225"/>
      <c r="D15" s="225"/>
      <c r="E15" s="225"/>
      <c r="F15" s="225"/>
      <c r="G15" s="225"/>
      <c r="H15" s="225"/>
      <c r="I15" s="225"/>
    </row>
    <row r="16" spans="1:9" ht="17">
      <c r="A16" s="3"/>
      <c r="B16" s="2"/>
      <c r="C16" s="2"/>
      <c r="D16" s="2"/>
      <c r="E16" s="2"/>
      <c r="F16" s="2"/>
      <c r="G16" s="2"/>
    </row>
    <row r="17" spans="1:9" ht="15">
      <c r="A17" s="226" t="s">
        <v>11</v>
      </c>
      <c r="B17" s="226"/>
      <c r="C17" s="226"/>
      <c r="D17" s="226"/>
      <c r="E17" s="226"/>
      <c r="F17" s="226"/>
      <c r="G17" s="226"/>
      <c r="H17" s="226"/>
      <c r="I17" s="226"/>
    </row>
    <row r="18" spans="1:9">
      <c r="A18" s="2"/>
      <c r="B18" s="2"/>
      <c r="C18" s="2"/>
      <c r="D18" s="2"/>
      <c r="E18" s="2"/>
      <c r="F18" s="2"/>
      <c r="G18" s="2"/>
    </row>
    <row r="19" spans="1:9">
      <c r="A19" s="2"/>
      <c r="B19" s="2"/>
      <c r="C19" s="2"/>
      <c r="D19" s="2"/>
      <c r="E19" s="2"/>
      <c r="F19" s="2"/>
      <c r="G19" s="2"/>
    </row>
    <row r="20" spans="1:9">
      <c r="A20" s="2"/>
      <c r="B20" s="2"/>
      <c r="C20" s="2"/>
      <c r="D20" s="2"/>
      <c r="E20" s="2"/>
      <c r="F20" s="2"/>
      <c r="G20" s="2"/>
    </row>
    <row r="21" spans="1:9">
      <c r="A21" s="2"/>
      <c r="B21" s="2"/>
      <c r="C21" s="2"/>
      <c r="D21" s="2"/>
      <c r="E21" s="2"/>
      <c r="F21" s="2"/>
      <c r="G21" s="2"/>
    </row>
    <row r="22" spans="1:9">
      <c r="A22" s="2"/>
      <c r="B22" s="2"/>
      <c r="C22" s="2"/>
      <c r="D22" s="2"/>
      <c r="E22" s="2"/>
      <c r="F22" s="2"/>
      <c r="G22" s="2"/>
    </row>
    <row r="23" spans="1:9" ht="17">
      <c r="A23" s="227" t="s">
        <v>550</v>
      </c>
      <c r="B23" s="227"/>
      <c r="C23" s="227"/>
      <c r="D23" s="227"/>
      <c r="E23" s="227"/>
      <c r="F23" s="227"/>
      <c r="G23" s="227"/>
      <c r="H23" s="227"/>
      <c r="I23" s="227"/>
    </row>
    <row r="24" spans="1:9">
      <c r="A24" s="2"/>
      <c r="B24" s="2"/>
      <c r="C24" s="2"/>
      <c r="D24" s="2"/>
      <c r="E24" s="2"/>
      <c r="F24" s="2"/>
      <c r="G24" s="2"/>
    </row>
    <row r="25" spans="1:9" ht="15">
      <c r="A25" s="228" t="s">
        <v>551</v>
      </c>
      <c r="B25" s="228"/>
      <c r="C25" s="228"/>
      <c r="D25" s="228"/>
      <c r="E25" s="228"/>
      <c r="F25" s="228"/>
      <c r="G25" s="228"/>
      <c r="H25" s="228"/>
      <c r="I25" s="228"/>
    </row>
  </sheetData>
  <sheetProtection selectLockedCells="1" selectUnlockedCells="1"/>
  <mergeCells count="5">
    <mergeCell ref="A10:I10"/>
    <mergeCell ref="A15:I15"/>
    <mergeCell ref="A17:I17"/>
    <mergeCell ref="A23:I23"/>
    <mergeCell ref="A25:I25"/>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macro="[0]!Aller_sommaire">
                <anchor moveWithCells="1" sizeWithCells="1">
                  <from>
                    <xdr:col>2</xdr:col>
                    <xdr:colOff>457200</xdr:colOff>
                    <xdr:row>44</xdr:row>
                    <xdr:rowOff>63500</xdr:rowOff>
                  </from>
                  <to>
                    <xdr:col>6</xdr:col>
                    <xdr:colOff>330200</xdr:colOff>
                    <xdr:row>48</xdr:row>
                    <xdr:rowOff>76200</xdr:rowOff>
                  </to>
                </anchor>
              </controlPr>
            </control>
          </mc:Choice>
          <mc:Fallback/>
        </mc:AlternateContent>
        <mc:AlternateContent xmlns:mc="http://schemas.openxmlformats.org/markup-compatibility/2006">
          <mc:Choice Requires="x14">
            <control shapeId="12291" r:id="rId4" name="Button 3">
              <controlPr defaultSize="0" print="0" autoFill="0" autoPict="0" macro="[0]!Aller_Notice">
                <anchor moveWithCells="1" sizeWithCells="1">
                  <from>
                    <xdr:col>3</xdr:col>
                    <xdr:colOff>482600</xdr:colOff>
                    <xdr:row>51</xdr:row>
                    <xdr:rowOff>0</xdr:rowOff>
                  </from>
                  <to>
                    <xdr:col>5</xdr:col>
                    <xdr:colOff>266700</xdr:colOff>
                    <xdr:row>53</xdr:row>
                    <xdr:rowOff>25400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enableFormatConditionsCalculation="0"/>
  <dimension ref="A1:E3"/>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5" width="20.5" customWidth="1"/>
  </cols>
  <sheetData>
    <row r="1" spans="1:5" ht="30" customHeight="1">
      <c r="A1" s="284" t="s">
        <v>302</v>
      </c>
      <c r="B1" s="254"/>
      <c r="C1" s="254"/>
      <c r="D1" s="254"/>
      <c r="E1" s="254"/>
    </row>
    <row r="2" spans="1:5" ht="46.5" customHeight="1">
      <c r="A2" s="265" t="s">
        <v>276</v>
      </c>
      <c r="B2" s="265"/>
      <c r="C2" s="265"/>
      <c r="D2" s="265"/>
      <c r="E2" s="265"/>
    </row>
    <row r="3" spans="1:5" s="1" customFormat="1">
      <c r="A3" s="286"/>
      <c r="B3" s="286"/>
      <c r="C3" s="286"/>
      <c r="D3" s="286"/>
      <c r="E3" s="286"/>
    </row>
  </sheetData>
  <sheetProtection selectLockedCells="1" selectUnlockedCells="1"/>
  <mergeCells count="3">
    <mergeCell ref="A3:E3"/>
    <mergeCell ref="A2:E2"/>
    <mergeCell ref="A1:E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9217" r:id="rId3" name="Button 1">
              <controlPr defaultSize="0" print="0" autoFill="0" autoPict="0" macro="[0]!Aller_sommaire">
                <anchor moveWithCells="1" sizeWithCells="1">
                  <from>
                    <xdr:col>4</xdr:col>
                    <xdr:colOff>63500</xdr:colOff>
                    <xdr:row>0</xdr:row>
                    <xdr:rowOff>63500</xdr:rowOff>
                  </from>
                  <to>
                    <xdr:col>4</xdr:col>
                    <xdr:colOff>1308100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6" enableFormatConditionsCalculation="0"/>
  <dimension ref="A1:F2"/>
  <sheetViews>
    <sheetView defaultGridColor="0" view="pageBreakPreview" topLeftCell="B1" colorId="22" zoomScale="96" zoomScaleSheetLayoutView="96" workbookViewId="0">
      <selection activeCell="A2" sqref="A2:F2"/>
    </sheetView>
  </sheetViews>
  <sheetFormatPr baseColWidth="10" defaultColWidth="11.5" defaultRowHeight="12" x14ac:dyDescent="0"/>
  <cols>
    <col min="1" max="1" width="21" customWidth="1"/>
    <col min="2" max="2" width="17.83203125" customWidth="1"/>
    <col min="3" max="3" width="18" customWidth="1"/>
    <col min="4" max="4" width="17.83203125" customWidth="1"/>
    <col min="5" max="5" width="17.6640625" customWidth="1"/>
    <col min="6" max="6" width="17.83203125" customWidth="1"/>
  </cols>
  <sheetData>
    <row r="1" spans="1:6" ht="33" customHeight="1">
      <c r="A1" s="290" t="s">
        <v>302</v>
      </c>
      <c r="B1" s="277"/>
      <c r="C1" s="277"/>
      <c r="D1" s="277"/>
      <c r="E1" s="277"/>
      <c r="F1" s="277"/>
    </row>
    <row r="2" spans="1:6" ht="18.75" customHeight="1">
      <c r="A2" s="287" t="s">
        <v>277</v>
      </c>
      <c r="B2" s="288"/>
      <c r="C2" s="288"/>
      <c r="D2" s="288"/>
      <c r="E2" s="288"/>
      <c r="F2" s="289"/>
    </row>
  </sheetData>
  <sheetProtection selectLockedCells="1" selectUnlockedCells="1"/>
  <mergeCells count="2">
    <mergeCell ref="A2:F2"/>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Aller_sommaire">
                <anchor moveWithCells="1" sizeWithCells="1">
                  <from>
                    <xdr:col>4</xdr:col>
                    <xdr:colOff>1066800</xdr:colOff>
                    <xdr:row>0</xdr:row>
                    <xdr:rowOff>63500</xdr:rowOff>
                  </from>
                  <to>
                    <xdr:col>5</xdr:col>
                    <xdr:colOff>1130300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1" enableFormatConditionsCalculation="0"/>
  <dimension ref="A1:F15"/>
  <sheetViews>
    <sheetView defaultGridColor="0" view="pageBreakPreview" colorId="22" zoomScale="96" zoomScaleSheetLayoutView="96" workbookViewId="0">
      <selection activeCell="A3" sqref="A3"/>
    </sheetView>
  </sheetViews>
  <sheetFormatPr baseColWidth="10" defaultColWidth="11.5" defaultRowHeight="12" x14ac:dyDescent="0"/>
  <cols>
    <col min="1" max="1" width="21" customWidth="1"/>
    <col min="2" max="2" width="17.83203125" customWidth="1"/>
    <col min="3" max="3" width="18" customWidth="1"/>
    <col min="4" max="4" width="17.83203125" customWidth="1"/>
    <col min="5" max="5" width="17.6640625" customWidth="1"/>
    <col min="6" max="6" width="17.83203125" customWidth="1"/>
  </cols>
  <sheetData>
    <row r="1" spans="1:6" ht="31.5" customHeight="1">
      <c r="A1" s="290" t="s">
        <v>302</v>
      </c>
      <c r="B1" s="277"/>
      <c r="C1" s="277"/>
      <c r="D1" s="277"/>
      <c r="E1" s="277"/>
      <c r="F1" s="277"/>
    </row>
    <row r="2" spans="1:6" ht="17.25" customHeight="1">
      <c r="A2" s="254" t="s">
        <v>278</v>
      </c>
      <c r="B2" s="254"/>
      <c r="C2" s="254"/>
      <c r="D2" s="254"/>
      <c r="E2" s="254"/>
      <c r="F2" s="254"/>
    </row>
    <row r="3" spans="1:6">
      <c r="A3" t="s">
        <v>554</v>
      </c>
    </row>
    <row r="4" spans="1:6" ht="48" customHeight="1">
      <c r="A4" s="291" t="s">
        <v>168</v>
      </c>
      <c r="B4" s="291"/>
      <c r="C4" s="82" t="s">
        <v>159</v>
      </c>
      <c r="D4" s="82" t="s">
        <v>169</v>
      </c>
      <c r="E4" s="82" t="s">
        <v>170</v>
      </c>
      <c r="F4" s="82" t="s">
        <v>171</v>
      </c>
    </row>
    <row r="5" spans="1:6" ht="31.5" customHeight="1">
      <c r="A5" s="272" t="s">
        <v>172</v>
      </c>
      <c r="B5" s="272"/>
      <c r="C5" s="74"/>
      <c r="D5" s="74"/>
      <c r="E5" s="74"/>
      <c r="F5" s="74"/>
    </row>
    <row r="6" spans="1:6" ht="26.25" customHeight="1">
      <c r="A6" s="272" t="s">
        <v>57</v>
      </c>
      <c r="B6" s="272"/>
      <c r="C6" s="74"/>
      <c r="D6" s="74"/>
      <c r="E6" s="74"/>
      <c r="F6" s="74"/>
    </row>
    <row r="7" spans="1:6" ht="27" customHeight="1">
      <c r="A7" s="272" t="s">
        <v>58</v>
      </c>
      <c r="B7" s="272"/>
      <c r="C7" s="74"/>
      <c r="D7" s="74"/>
      <c r="E7" s="74"/>
      <c r="F7" s="74"/>
    </row>
    <row r="8" spans="1:6" ht="28.5" customHeight="1">
      <c r="A8" s="272" t="s">
        <v>59</v>
      </c>
      <c r="B8" s="272"/>
      <c r="C8" s="74"/>
      <c r="D8" s="74"/>
      <c r="E8" s="74"/>
      <c r="F8" s="74"/>
    </row>
    <row r="9" spans="1:6">
      <c r="A9" s="272" t="s">
        <v>60</v>
      </c>
      <c r="B9" s="272"/>
      <c r="C9" s="74">
        <v>1750</v>
      </c>
      <c r="D9" s="74">
        <v>1750</v>
      </c>
      <c r="E9" s="74"/>
      <c r="F9" s="74"/>
    </row>
    <row r="10" spans="1:6" ht="12.75" customHeight="1">
      <c r="A10" s="272" t="s">
        <v>61</v>
      </c>
      <c r="B10" s="272"/>
      <c r="C10" s="74"/>
      <c r="D10" s="74"/>
      <c r="E10" s="74"/>
      <c r="F10" s="74"/>
    </row>
    <row r="11" spans="1:6" ht="12.75" customHeight="1">
      <c r="A11" s="272" t="s">
        <v>62</v>
      </c>
      <c r="B11" s="272"/>
      <c r="C11" s="74"/>
      <c r="D11" s="74"/>
      <c r="E11" s="74"/>
      <c r="F11" s="74"/>
    </row>
    <row r="12" spans="1:6" ht="30.75" customHeight="1">
      <c r="A12" s="272" t="s">
        <v>173</v>
      </c>
      <c r="B12" s="272"/>
      <c r="C12" s="74"/>
      <c r="D12" s="74"/>
      <c r="E12" s="74"/>
      <c r="F12" s="74"/>
    </row>
    <row r="13" spans="1:6" ht="12.75" customHeight="1">
      <c r="A13" s="272" t="s">
        <v>63</v>
      </c>
      <c r="B13" s="272"/>
      <c r="C13" s="74"/>
      <c r="D13" s="74"/>
      <c r="E13" s="74"/>
      <c r="F13" s="74"/>
    </row>
    <row r="14" spans="1:6" ht="12.75" customHeight="1">
      <c r="A14" s="272" t="s">
        <v>64</v>
      </c>
      <c r="B14" s="272"/>
      <c r="C14" s="74"/>
      <c r="D14" s="74"/>
      <c r="E14" s="74"/>
      <c r="F14" s="74"/>
    </row>
    <row r="15" spans="1:6" ht="12.75" customHeight="1">
      <c r="A15" s="272" t="s">
        <v>132</v>
      </c>
      <c r="B15" s="272"/>
      <c r="C15" s="74">
        <f>SUM(C5:C14)</f>
        <v>1750</v>
      </c>
      <c r="D15" s="74">
        <f>SUM(D5:D14)</f>
        <v>1750</v>
      </c>
      <c r="E15" s="74"/>
      <c r="F15" s="74"/>
    </row>
  </sheetData>
  <sheetProtection selectLockedCells="1" selectUnlockedCells="1"/>
  <mergeCells count="14">
    <mergeCell ref="A2:F2"/>
    <mergeCell ref="A4:B4"/>
    <mergeCell ref="A5:B5"/>
    <mergeCell ref="A6:B6"/>
    <mergeCell ref="A1:F1"/>
    <mergeCell ref="A13:B13"/>
    <mergeCell ref="A14:B14"/>
    <mergeCell ref="A15:B15"/>
    <mergeCell ref="A7:B7"/>
    <mergeCell ref="A8:B8"/>
    <mergeCell ref="A9:B9"/>
    <mergeCell ref="A10:B10"/>
    <mergeCell ref="A11:B11"/>
    <mergeCell ref="A12:B12"/>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6625" r:id="rId3" name="Button 1">
              <controlPr defaultSize="0" print="0" autoFill="0" autoPict="0" macro="[0]!Aller_sommaire">
                <anchor moveWithCells="1" sizeWithCells="1">
                  <from>
                    <xdr:col>4</xdr:col>
                    <xdr:colOff>1066800</xdr:colOff>
                    <xdr:row>0</xdr:row>
                    <xdr:rowOff>63500</xdr:rowOff>
                  </from>
                  <to>
                    <xdr:col>5</xdr:col>
                    <xdr:colOff>1130300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2" enableFormatConditionsCalculation="0"/>
  <dimension ref="A1:F17"/>
  <sheetViews>
    <sheetView defaultGridColor="0" view="pageBreakPreview" colorId="22" zoomScale="96" zoomScaleSheetLayoutView="96" workbookViewId="0">
      <selection activeCell="A2" sqref="A2:F2"/>
    </sheetView>
  </sheetViews>
  <sheetFormatPr baseColWidth="10" defaultColWidth="11.5" defaultRowHeight="12" x14ac:dyDescent="0"/>
  <cols>
    <col min="1" max="1" width="21" customWidth="1"/>
    <col min="2" max="2" width="17.83203125" customWidth="1"/>
    <col min="3" max="3" width="18" customWidth="1"/>
    <col min="4" max="4" width="17.83203125" customWidth="1"/>
    <col min="5" max="5" width="17.6640625" customWidth="1"/>
    <col min="6" max="6" width="17.83203125" customWidth="1"/>
  </cols>
  <sheetData>
    <row r="1" spans="1:6" ht="31.5" customHeight="1">
      <c r="A1" s="290" t="s">
        <v>302</v>
      </c>
      <c r="B1" s="277"/>
      <c r="C1" s="277"/>
      <c r="D1" s="277"/>
      <c r="E1" s="277"/>
      <c r="F1" s="277"/>
    </row>
    <row r="2" spans="1:6" ht="34.5" customHeight="1">
      <c r="A2" s="265" t="s">
        <v>279</v>
      </c>
      <c r="B2" s="265"/>
      <c r="C2" s="265"/>
      <c r="D2" s="265"/>
      <c r="E2" s="265"/>
      <c r="F2" s="265"/>
    </row>
    <row r="4" spans="1:6" ht="52.5" customHeight="1">
      <c r="A4" s="43" t="s">
        <v>99</v>
      </c>
      <c r="B4" s="43" t="s">
        <v>147</v>
      </c>
      <c r="C4" s="43" t="s">
        <v>174</v>
      </c>
      <c r="D4" s="43" t="s">
        <v>149</v>
      </c>
      <c r="E4" s="43" t="s">
        <v>150</v>
      </c>
      <c r="F4" s="43" t="s">
        <v>175</v>
      </c>
    </row>
    <row r="5" spans="1:6" ht="38.75" customHeight="1">
      <c r="A5" s="78" t="s">
        <v>176</v>
      </c>
      <c r="B5" s="74"/>
      <c r="C5" s="74"/>
      <c r="D5" s="74"/>
      <c r="E5" s="74"/>
      <c r="F5" s="74"/>
    </row>
    <row r="6" spans="1:6" ht="38.75" customHeight="1">
      <c r="A6" s="78" t="s">
        <v>177</v>
      </c>
      <c r="B6" s="74"/>
      <c r="C6" s="74"/>
      <c r="D6" s="74"/>
      <c r="E6" s="74"/>
      <c r="F6" s="74"/>
    </row>
    <row r="7" spans="1:6" ht="38.75" customHeight="1">
      <c r="A7" s="78" t="s">
        <v>252</v>
      </c>
      <c r="B7" s="74"/>
      <c r="C7" s="74"/>
      <c r="D7" s="74"/>
      <c r="E7" s="74"/>
      <c r="F7" s="74"/>
    </row>
    <row r="8" spans="1:6" ht="36">
      <c r="A8" s="78" t="s">
        <v>253</v>
      </c>
      <c r="B8" s="74"/>
      <c r="C8" s="74"/>
      <c r="D8" s="74"/>
      <c r="E8" s="74"/>
      <c r="F8" s="74"/>
    </row>
    <row r="9" spans="1:6" ht="36">
      <c r="A9" s="78" t="s">
        <v>254</v>
      </c>
      <c r="B9" s="74"/>
      <c r="C9" s="74"/>
      <c r="D9" s="74"/>
      <c r="E9" s="74"/>
      <c r="F9" s="74"/>
    </row>
    <row r="10" spans="1:6" ht="36">
      <c r="A10" s="78" t="s">
        <v>255</v>
      </c>
      <c r="B10" s="74"/>
      <c r="C10" s="74"/>
      <c r="D10" s="74"/>
      <c r="E10" s="74"/>
      <c r="F10" s="74"/>
    </row>
    <row r="11" spans="1:6" ht="38.75" customHeight="1">
      <c r="A11" s="78" t="s">
        <v>256</v>
      </c>
      <c r="B11" s="74"/>
      <c r="C11" s="74"/>
      <c r="D11" s="74"/>
      <c r="E11" s="74"/>
      <c r="F11" s="74"/>
    </row>
    <row r="12" spans="1:6" ht="38.75" customHeight="1">
      <c r="A12" s="78" t="s">
        <v>257</v>
      </c>
      <c r="B12" s="74"/>
      <c r="C12" s="74"/>
      <c r="D12" s="74"/>
      <c r="E12" s="74"/>
      <c r="F12" s="74"/>
    </row>
    <row r="13" spans="1:6" ht="38.75" customHeight="1">
      <c r="A13" s="78" t="s">
        <v>258</v>
      </c>
      <c r="B13" s="74"/>
      <c r="C13" s="74"/>
      <c r="D13" s="74"/>
      <c r="E13" s="74"/>
      <c r="F13" s="74"/>
    </row>
    <row r="14" spans="1:6" s="9" customFormat="1" ht="50.75" customHeight="1">
      <c r="A14" s="78" t="s">
        <v>259</v>
      </c>
      <c r="B14" s="74"/>
      <c r="C14" s="74"/>
      <c r="D14" s="74"/>
      <c r="E14" s="74"/>
      <c r="F14" s="74"/>
    </row>
    <row r="15" spans="1:6" s="9" customFormat="1" ht="50.75" customHeight="1">
      <c r="A15" s="78" t="s">
        <v>260</v>
      </c>
      <c r="B15" s="74"/>
      <c r="C15" s="74"/>
      <c r="D15" s="74"/>
      <c r="E15" s="74"/>
      <c r="F15" s="74"/>
    </row>
    <row r="16" spans="1:6" s="9" customFormat="1" ht="50.75" customHeight="1">
      <c r="A16" s="78" t="s">
        <v>261</v>
      </c>
      <c r="B16" s="74"/>
      <c r="C16" s="74"/>
      <c r="D16" s="74"/>
      <c r="E16" s="74"/>
      <c r="F16" s="74"/>
    </row>
    <row r="17" spans="1:6">
      <c r="A17" s="78" t="s">
        <v>132</v>
      </c>
      <c r="B17" s="74"/>
      <c r="C17" s="74"/>
      <c r="D17" s="74"/>
      <c r="E17" s="74"/>
      <c r="F17" s="74"/>
    </row>
  </sheetData>
  <sheetProtection selectLockedCells="1" selectUnlockedCells="1"/>
  <mergeCells count="2">
    <mergeCell ref="A2:F2"/>
    <mergeCell ref="A1:F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7650" r:id="rId3" name="Button 2">
              <controlPr defaultSize="0" print="0" autoFill="0" autoPict="0" macro="[0]!Aller_sommaire">
                <anchor moveWithCells="1" sizeWithCells="1">
                  <from>
                    <xdr:col>4</xdr:col>
                    <xdr:colOff>1066800</xdr:colOff>
                    <xdr:row>0</xdr:row>
                    <xdr:rowOff>63500</xdr:rowOff>
                  </from>
                  <to>
                    <xdr:col>5</xdr:col>
                    <xdr:colOff>1130300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7" enableFormatConditionsCalculation="0"/>
  <dimension ref="A1:F5"/>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2" width="20.83203125" customWidth="1"/>
    <col min="3" max="3" width="20.5" customWidth="1"/>
    <col min="4" max="4" width="20.33203125" customWidth="1"/>
    <col min="5" max="5" width="20.83203125" customWidth="1"/>
  </cols>
  <sheetData>
    <row r="1" spans="1:6" ht="31.5" customHeight="1">
      <c r="A1" s="290" t="s">
        <v>302</v>
      </c>
      <c r="B1" s="277"/>
      <c r="C1" s="277"/>
      <c r="D1" s="277"/>
      <c r="E1" s="277"/>
      <c r="F1" s="24"/>
    </row>
    <row r="2" spans="1:6" ht="17.25" customHeight="1">
      <c r="A2" s="256" t="s">
        <v>281</v>
      </c>
      <c r="B2" s="256"/>
      <c r="C2" s="256"/>
      <c r="D2" s="256"/>
      <c r="E2" s="256"/>
    </row>
    <row r="4" spans="1:6" s="1" customFormat="1" ht="51.5" customHeight="1">
      <c r="A4" s="43" t="s">
        <v>178</v>
      </c>
      <c r="B4" s="43" t="s">
        <v>179</v>
      </c>
      <c r="C4" s="43" t="s">
        <v>180</v>
      </c>
      <c r="D4" s="43" t="s">
        <v>181</v>
      </c>
      <c r="E4" s="43" t="s">
        <v>182</v>
      </c>
    </row>
    <row r="5" spans="1:6">
      <c r="A5" s="74"/>
      <c r="B5" s="74"/>
      <c r="C5" s="74"/>
      <c r="D5" s="74"/>
      <c r="E5" s="74"/>
      <c r="F5" s="1"/>
    </row>
  </sheetData>
  <sheetProtection selectLockedCells="1" selectUnlockedCells="1"/>
  <mergeCells count="2">
    <mergeCell ref="A2:E2"/>
    <mergeCell ref="A1:E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8674" r:id="rId3" name="Button 2">
              <controlPr defaultSize="0" print="0" autoFill="0" autoPict="0" macro="[0]!Aller_sommaire">
                <anchor moveWithCells="1" sizeWithCells="1">
                  <from>
                    <xdr:col>4</xdr:col>
                    <xdr:colOff>76200</xdr:colOff>
                    <xdr:row>0</xdr:row>
                    <xdr:rowOff>63500</xdr:rowOff>
                  </from>
                  <to>
                    <xdr:col>4</xdr:col>
                    <xdr:colOff>1320800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3" enableFormatConditionsCalculation="0"/>
  <dimension ref="A1:E7"/>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2" width="20.83203125" customWidth="1"/>
    <col min="3" max="3" width="20.5" customWidth="1"/>
    <col min="4" max="4" width="20.33203125" customWidth="1"/>
    <col min="5" max="5" width="20.83203125" customWidth="1"/>
  </cols>
  <sheetData>
    <row r="1" spans="1:5" ht="33.75" customHeight="1">
      <c r="A1" s="290" t="s">
        <v>302</v>
      </c>
      <c r="B1" s="277"/>
      <c r="C1" s="277"/>
      <c r="D1" s="277"/>
      <c r="E1" s="277"/>
    </row>
    <row r="2" spans="1:5" ht="70.5" customHeight="1">
      <c r="A2" s="265" t="s">
        <v>553</v>
      </c>
      <c r="B2" s="265"/>
      <c r="C2" s="265"/>
      <c r="D2" s="265"/>
      <c r="E2" s="265"/>
    </row>
    <row r="3" spans="1:5">
      <c r="A3" s="5"/>
    </row>
    <row r="4" spans="1:5">
      <c r="A4" s="293" t="s">
        <v>183</v>
      </c>
      <c r="B4" s="293"/>
      <c r="C4" s="293" t="s">
        <v>184</v>
      </c>
      <c r="D4" s="293"/>
      <c r="E4" s="293"/>
    </row>
    <row r="5" spans="1:5" ht="35.5" customHeight="1">
      <c r="A5" s="272" t="s">
        <v>185</v>
      </c>
      <c r="B5" s="272"/>
      <c r="C5" s="292">
        <f>'Données comptables'!CU4</f>
        <v>1240</v>
      </c>
      <c r="D5" s="272"/>
      <c r="E5" s="272"/>
    </row>
    <row r="6" spans="1:5" ht="35.5" customHeight="1">
      <c r="A6" s="272" t="s">
        <v>186</v>
      </c>
      <c r="B6" s="272"/>
      <c r="C6" s="292">
        <f>'Données comptables'!CZ4</f>
        <v>1350</v>
      </c>
      <c r="D6" s="272"/>
      <c r="E6" s="272"/>
    </row>
    <row r="7" spans="1:5" ht="35.5" customHeight="1">
      <c r="A7" s="272" t="s">
        <v>67</v>
      </c>
      <c r="B7" s="272"/>
      <c r="C7" s="272">
        <v>0</v>
      </c>
      <c r="D7" s="272"/>
      <c r="E7" s="272"/>
    </row>
  </sheetData>
  <sheetProtection selectLockedCells="1" selectUnlockedCells="1"/>
  <mergeCells count="10">
    <mergeCell ref="A6:B6"/>
    <mergeCell ref="C6:E6"/>
    <mergeCell ref="A7:B7"/>
    <mergeCell ref="C7:E7"/>
    <mergeCell ref="A1:E1"/>
    <mergeCell ref="A2:E2"/>
    <mergeCell ref="A4:B4"/>
    <mergeCell ref="C4:E4"/>
    <mergeCell ref="A5:B5"/>
    <mergeCell ref="C5:E5"/>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9698" r:id="rId3" name="Button 2">
              <controlPr defaultSize="0" print="0" autoFill="0" autoPict="0" macro="[0]!Aller_sommaire">
                <anchor moveWithCells="1" sizeWithCells="1">
                  <from>
                    <xdr:col>4</xdr:col>
                    <xdr:colOff>76200</xdr:colOff>
                    <xdr:row>0</xdr:row>
                    <xdr:rowOff>63500</xdr:rowOff>
                  </from>
                  <to>
                    <xdr:col>4</xdr:col>
                    <xdr:colOff>1320800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5" enableFormatConditionsCalculation="0"/>
  <dimension ref="A1:IU42"/>
  <sheetViews>
    <sheetView defaultGridColor="0" view="pageBreakPreview" colorId="22" zoomScale="96" zoomScaleSheetLayoutView="96" workbookViewId="0">
      <selection activeCell="A2" sqref="A2:E2"/>
    </sheetView>
  </sheetViews>
  <sheetFormatPr baseColWidth="10" defaultColWidth="11.5" defaultRowHeight="12" x14ac:dyDescent="0"/>
  <cols>
    <col min="1" max="2" width="20.83203125" customWidth="1"/>
    <col min="3" max="3" width="20.5" customWidth="1"/>
    <col min="4" max="4" width="20.33203125" customWidth="1"/>
    <col min="5" max="5" width="20.83203125" customWidth="1"/>
  </cols>
  <sheetData>
    <row r="1" spans="1:5" ht="32.25" customHeight="1">
      <c r="A1" s="290" t="s">
        <v>302</v>
      </c>
      <c r="B1" s="277"/>
      <c r="C1" s="277"/>
      <c r="D1" s="277"/>
      <c r="E1" s="277"/>
    </row>
    <row r="2" spans="1:5" ht="32.25" customHeight="1">
      <c r="A2" s="265" t="s">
        <v>283</v>
      </c>
      <c r="B2" s="265"/>
      <c r="C2" s="265"/>
      <c r="D2" s="265"/>
      <c r="E2" s="265"/>
    </row>
    <row r="4" spans="1:5" ht="12.75" customHeight="1">
      <c r="A4" s="43" t="s">
        <v>0</v>
      </c>
      <c r="B4" s="264" t="s">
        <v>187</v>
      </c>
      <c r="C4" s="264"/>
      <c r="D4" s="43" t="s">
        <v>188</v>
      </c>
      <c r="E4" s="43" t="s">
        <v>189</v>
      </c>
    </row>
    <row r="5" spans="1:5">
      <c r="A5" s="78"/>
      <c r="B5" s="272"/>
      <c r="C5" s="272"/>
      <c r="D5" s="74"/>
      <c r="E5" s="74"/>
    </row>
    <row r="6" spans="1:5">
      <c r="A6" s="78"/>
      <c r="B6" s="272"/>
      <c r="C6" s="272"/>
      <c r="D6" s="74"/>
      <c r="E6" s="74"/>
    </row>
    <row r="7" spans="1:5">
      <c r="A7" s="78"/>
      <c r="B7" s="272"/>
      <c r="C7" s="272"/>
      <c r="D7" s="74"/>
      <c r="E7" s="74"/>
    </row>
    <row r="8" spans="1:5">
      <c r="A8" s="78"/>
      <c r="B8" s="272"/>
      <c r="C8" s="272"/>
      <c r="D8" s="74"/>
      <c r="E8" s="74"/>
    </row>
    <row r="9" spans="1:5">
      <c r="A9" s="78"/>
      <c r="B9" s="272"/>
      <c r="C9" s="272"/>
      <c r="D9" s="74"/>
      <c r="E9" s="74"/>
    </row>
    <row r="10" spans="1:5">
      <c r="A10" s="78"/>
      <c r="B10" s="272"/>
      <c r="C10" s="272"/>
      <c r="D10" s="74"/>
      <c r="E10" s="74"/>
    </row>
    <row r="11" spans="1:5">
      <c r="A11" s="78"/>
      <c r="B11" s="272"/>
      <c r="C11" s="272"/>
      <c r="D11" s="74"/>
      <c r="E11" s="74"/>
    </row>
    <row r="12" spans="1:5">
      <c r="A12" s="78"/>
      <c r="B12" s="272"/>
      <c r="C12" s="272"/>
      <c r="D12" s="74"/>
      <c r="E12" s="74"/>
    </row>
    <row r="13" spans="1:5">
      <c r="A13" s="78"/>
      <c r="B13" s="272"/>
      <c r="C13" s="272"/>
      <c r="D13" s="74"/>
      <c r="E13" s="74"/>
    </row>
    <row r="14" spans="1:5">
      <c r="A14" s="78"/>
      <c r="B14" s="272"/>
      <c r="C14" s="272"/>
      <c r="D14" s="74"/>
      <c r="E14" s="74"/>
    </row>
    <row r="15" spans="1:5">
      <c r="A15" s="78"/>
      <c r="B15" s="272"/>
      <c r="C15" s="272"/>
      <c r="D15" s="74"/>
      <c r="E15" s="74"/>
    </row>
    <row r="16" spans="1:5">
      <c r="A16" s="78"/>
      <c r="B16" s="272"/>
      <c r="C16" s="272"/>
      <c r="D16" s="74"/>
      <c r="E16" s="74"/>
    </row>
    <row r="17" spans="1:255" s="1" customFormat="1">
      <c r="A17" s="78"/>
      <c r="B17" s="272"/>
      <c r="C17" s="272"/>
      <c r="D17" s="74"/>
      <c r="E17" s="74"/>
      <c r="G17" s="294"/>
      <c r="H17" s="294"/>
      <c r="I17" s="11"/>
      <c r="J17" s="11"/>
      <c r="L17" s="294"/>
      <c r="M17" s="294"/>
      <c r="N17" s="11"/>
      <c r="O17" s="11"/>
      <c r="Q17" s="294"/>
      <c r="R17" s="294"/>
      <c r="S17" s="11"/>
      <c r="T17" s="11"/>
      <c r="V17" s="294"/>
      <c r="W17" s="294"/>
      <c r="X17" s="11"/>
      <c r="Y17" s="11"/>
      <c r="AA17" s="294"/>
      <c r="AB17" s="294"/>
      <c r="AC17" s="11"/>
      <c r="AD17" s="11"/>
      <c r="AF17" s="294"/>
      <c r="AG17" s="294"/>
      <c r="AH17" s="11"/>
      <c r="AI17" s="11"/>
      <c r="AK17" s="294"/>
      <c r="AL17" s="294"/>
      <c r="AM17" s="11"/>
      <c r="AN17" s="11"/>
      <c r="AP17" s="294"/>
      <c r="AQ17" s="294"/>
      <c r="AR17" s="11"/>
      <c r="AS17" s="11"/>
      <c r="AU17" s="294"/>
      <c r="AV17" s="294"/>
      <c r="AW17" s="11"/>
      <c r="AX17" s="11"/>
      <c r="AZ17" s="294"/>
      <c r="BA17" s="294"/>
      <c r="BB17" s="11"/>
      <c r="BC17" s="11"/>
      <c r="BE17" s="294"/>
      <c r="BF17" s="294"/>
      <c r="BG17" s="11"/>
      <c r="BH17" s="11"/>
      <c r="BJ17" s="294"/>
      <c r="BK17" s="294"/>
      <c r="BL17" s="11"/>
      <c r="BM17" s="11"/>
      <c r="BO17" s="294"/>
      <c r="BP17" s="294"/>
      <c r="BQ17" s="11"/>
      <c r="BR17" s="11"/>
      <c r="BT17" s="294"/>
      <c r="BU17" s="294"/>
      <c r="BV17" s="11"/>
      <c r="BW17" s="11"/>
      <c r="BY17" s="294"/>
      <c r="BZ17" s="294"/>
      <c r="CA17" s="11"/>
      <c r="CB17" s="11"/>
      <c r="CD17" s="294"/>
      <c r="CE17" s="294"/>
      <c r="CF17" s="11"/>
      <c r="CG17" s="11"/>
      <c r="CI17" s="294"/>
      <c r="CJ17" s="294"/>
      <c r="CK17" s="11"/>
      <c r="CL17" s="11"/>
      <c r="CN17" s="294"/>
      <c r="CO17" s="294"/>
      <c r="CP17" s="11"/>
      <c r="CQ17" s="11"/>
      <c r="CS17" s="294"/>
      <c r="CT17" s="294"/>
      <c r="CU17" s="11"/>
      <c r="CV17" s="11"/>
      <c r="CX17" s="294"/>
      <c r="CY17" s="294"/>
      <c r="CZ17" s="11"/>
      <c r="DA17" s="11"/>
      <c r="DC17" s="294"/>
      <c r="DD17" s="294"/>
      <c r="DE17" s="11"/>
      <c r="DF17" s="11"/>
      <c r="DH17" s="294"/>
      <c r="DI17" s="294"/>
      <c r="DJ17" s="11"/>
      <c r="DK17" s="11"/>
      <c r="DM17" s="294"/>
      <c r="DN17" s="294"/>
      <c r="DO17" s="11"/>
      <c r="DP17" s="11"/>
      <c r="DR17" s="294"/>
      <c r="DS17" s="294"/>
      <c r="DT17" s="11"/>
      <c r="DU17" s="11"/>
      <c r="DW17" s="294"/>
      <c r="DX17" s="294"/>
      <c r="DY17" s="11"/>
      <c r="DZ17" s="11"/>
      <c r="EB17" s="294"/>
      <c r="EC17" s="294"/>
      <c r="ED17" s="11"/>
      <c r="EE17" s="11"/>
      <c r="EG17" s="294"/>
      <c r="EH17" s="294"/>
      <c r="EI17" s="11"/>
      <c r="EJ17" s="11"/>
      <c r="EL17" s="294"/>
      <c r="EM17" s="294"/>
      <c r="EN17" s="11"/>
      <c r="EO17" s="11"/>
      <c r="EQ17" s="294"/>
      <c r="ER17" s="294"/>
      <c r="ES17" s="11"/>
      <c r="ET17" s="11"/>
      <c r="EV17" s="294"/>
      <c r="EW17" s="294"/>
      <c r="EX17" s="11"/>
      <c r="EY17" s="11"/>
      <c r="FA17" s="294"/>
      <c r="FB17" s="294"/>
      <c r="FC17" s="11"/>
      <c r="FD17" s="11"/>
      <c r="FF17" s="294"/>
      <c r="FG17" s="294"/>
      <c r="FH17" s="11"/>
      <c r="FI17" s="11"/>
      <c r="FK17" s="294"/>
      <c r="FL17" s="294"/>
      <c r="FM17" s="11"/>
      <c r="FN17" s="11"/>
      <c r="FP17" s="294"/>
      <c r="FQ17" s="294"/>
      <c r="FR17" s="11"/>
      <c r="FS17" s="11"/>
      <c r="FU17" s="294"/>
      <c r="FV17" s="294"/>
      <c r="FW17" s="11"/>
      <c r="FX17" s="11"/>
      <c r="FZ17" s="294"/>
      <c r="GA17" s="294"/>
      <c r="GB17" s="11"/>
      <c r="GC17" s="11"/>
      <c r="GE17" s="294"/>
      <c r="GF17" s="294"/>
      <c r="GG17" s="11"/>
      <c r="GH17" s="11"/>
      <c r="GJ17" s="294"/>
      <c r="GK17" s="294"/>
      <c r="GL17" s="11"/>
      <c r="GM17" s="11"/>
      <c r="GO17" s="294"/>
      <c r="GP17" s="294"/>
      <c r="GQ17" s="11"/>
      <c r="GR17" s="11"/>
      <c r="GT17" s="294"/>
      <c r="GU17" s="294"/>
      <c r="GV17" s="11"/>
      <c r="GW17" s="11"/>
      <c r="GY17" s="294"/>
      <c r="GZ17" s="294"/>
      <c r="HA17" s="11"/>
      <c r="HB17" s="11"/>
      <c r="HD17" s="294"/>
      <c r="HE17" s="294"/>
      <c r="HF17" s="11"/>
      <c r="HG17" s="11"/>
      <c r="HI17" s="294"/>
      <c r="HJ17" s="294"/>
      <c r="HK17" s="11"/>
      <c r="HL17" s="11"/>
      <c r="HN17" s="294"/>
      <c r="HO17" s="294"/>
      <c r="HP17" s="11"/>
      <c r="HQ17" s="11"/>
      <c r="HS17" s="294"/>
      <c r="HT17" s="294"/>
      <c r="HU17" s="11"/>
      <c r="HV17" s="11"/>
      <c r="HX17" s="294"/>
      <c r="HY17" s="294"/>
      <c r="HZ17" s="11"/>
      <c r="IA17" s="11"/>
      <c r="IC17" s="294"/>
      <c r="ID17" s="294"/>
      <c r="IE17" s="11"/>
      <c r="IF17" s="11"/>
      <c r="IH17" s="294"/>
      <c r="II17" s="294"/>
      <c r="IJ17" s="11"/>
      <c r="IK17" s="11"/>
      <c r="IM17" s="294"/>
      <c r="IN17" s="294"/>
      <c r="IO17" s="11"/>
      <c r="IP17" s="11"/>
      <c r="IR17" s="294"/>
      <c r="IS17" s="294"/>
      <c r="IT17" s="11"/>
      <c r="IU17" s="11"/>
    </row>
    <row r="18" spans="1:255" s="1" customFormat="1">
      <c r="A18" s="78"/>
      <c r="B18" s="272"/>
      <c r="C18" s="272"/>
      <c r="D18" s="74"/>
      <c r="E18" s="74"/>
      <c r="G18" s="294"/>
      <c r="H18" s="294"/>
      <c r="I18" s="11"/>
      <c r="J18" s="11"/>
      <c r="L18" s="294"/>
      <c r="M18" s="294"/>
      <c r="N18" s="11"/>
      <c r="O18" s="11"/>
      <c r="Q18" s="294"/>
      <c r="R18" s="294"/>
      <c r="S18" s="11"/>
      <c r="T18" s="11"/>
      <c r="V18" s="294"/>
      <c r="W18" s="294"/>
      <c r="X18" s="11"/>
      <c r="Y18" s="11"/>
      <c r="AA18" s="294"/>
      <c r="AB18" s="294"/>
      <c r="AC18" s="11"/>
      <c r="AD18" s="11"/>
      <c r="AF18" s="294"/>
      <c r="AG18" s="294"/>
      <c r="AH18" s="11"/>
      <c r="AI18" s="11"/>
      <c r="AK18" s="294"/>
      <c r="AL18" s="294"/>
      <c r="AM18" s="11"/>
      <c r="AN18" s="11"/>
      <c r="AP18" s="294"/>
      <c r="AQ18" s="294"/>
      <c r="AR18" s="11"/>
      <c r="AS18" s="11"/>
      <c r="AU18" s="294"/>
      <c r="AV18" s="294"/>
      <c r="AW18" s="11"/>
      <c r="AX18" s="11"/>
      <c r="AZ18" s="294"/>
      <c r="BA18" s="294"/>
      <c r="BB18" s="11"/>
      <c r="BC18" s="11"/>
      <c r="BE18" s="294"/>
      <c r="BF18" s="294"/>
      <c r="BG18" s="11"/>
      <c r="BH18" s="11"/>
      <c r="BJ18" s="294"/>
      <c r="BK18" s="294"/>
      <c r="BL18" s="11"/>
      <c r="BM18" s="11"/>
      <c r="BO18" s="294"/>
      <c r="BP18" s="294"/>
      <c r="BQ18" s="11"/>
      <c r="BR18" s="11"/>
      <c r="BT18" s="294"/>
      <c r="BU18" s="294"/>
      <c r="BV18" s="11"/>
      <c r="BW18" s="11"/>
      <c r="BY18" s="294"/>
      <c r="BZ18" s="294"/>
      <c r="CA18" s="11"/>
      <c r="CB18" s="11"/>
      <c r="CD18" s="294"/>
      <c r="CE18" s="294"/>
      <c r="CF18" s="11"/>
      <c r="CG18" s="11"/>
      <c r="CI18" s="294"/>
      <c r="CJ18" s="294"/>
      <c r="CK18" s="11"/>
      <c r="CL18" s="11"/>
      <c r="CN18" s="294"/>
      <c r="CO18" s="294"/>
      <c r="CP18" s="11"/>
      <c r="CQ18" s="11"/>
      <c r="CS18" s="294"/>
      <c r="CT18" s="294"/>
      <c r="CU18" s="11"/>
      <c r="CV18" s="11"/>
      <c r="CX18" s="294"/>
      <c r="CY18" s="294"/>
      <c r="CZ18" s="11"/>
      <c r="DA18" s="11"/>
      <c r="DC18" s="294"/>
      <c r="DD18" s="294"/>
      <c r="DE18" s="11"/>
      <c r="DF18" s="11"/>
      <c r="DH18" s="294"/>
      <c r="DI18" s="294"/>
      <c r="DJ18" s="11"/>
      <c r="DK18" s="11"/>
      <c r="DM18" s="294"/>
      <c r="DN18" s="294"/>
      <c r="DO18" s="11"/>
      <c r="DP18" s="11"/>
      <c r="DR18" s="294"/>
      <c r="DS18" s="294"/>
      <c r="DT18" s="11"/>
      <c r="DU18" s="11"/>
      <c r="DW18" s="294"/>
      <c r="DX18" s="294"/>
      <c r="DY18" s="11"/>
      <c r="DZ18" s="11"/>
      <c r="EB18" s="294"/>
      <c r="EC18" s="294"/>
      <c r="ED18" s="11"/>
      <c r="EE18" s="11"/>
      <c r="EG18" s="294"/>
      <c r="EH18" s="294"/>
      <c r="EI18" s="11"/>
      <c r="EJ18" s="11"/>
      <c r="EL18" s="294"/>
      <c r="EM18" s="294"/>
      <c r="EN18" s="11"/>
      <c r="EO18" s="11"/>
      <c r="EQ18" s="294"/>
      <c r="ER18" s="294"/>
      <c r="ES18" s="11"/>
      <c r="ET18" s="11"/>
      <c r="EV18" s="294"/>
      <c r="EW18" s="294"/>
      <c r="EX18" s="11"/>
      <c r="EY18" s="11"/>
      <c r="FA18" s="294"/>
      <c r="FB18" s="294"/>
      <c r="FC18" s="11"/>
      <c r="FD18" s="11"/>
      <c r="FF18" s="294"/>
      <c r="FG18" s="294"/>
      <c r="FH18" s="11"/>
      <c r="FI18" s="11"/>
      <c r="FK18" s="294"/>
      <c r="FL18" s="294"/>
      <c r="FM18" s="11"/>
      <c r="FN18" s="11"/>
      <c r="FP18" s="294"/>
      <c r="FQ18" s="294"/>
      <c r="FR18" s="11"/>
      <c r="FS18" s="11"/>
      <c r="FU18" s="294"/>
      <c r="FV18" s="294"/>
      <c r="FW18" s="11"/>
      <c r="FX18" s="11"/>
      <c r="FZ18" s="294"/>
      <c r="GA18" s="294"/>
      <c r="GB18" s="11"/>
      <c r="GC18" s="11"/>
      <c r="GE18" s="294"/>
      <c r="GF18" s="294"/>
      <c r="GG18" s="11"/>
      <c r="GH18" s="11"/>
      <c r="GJ18" s="294"/>
      <c r="GK18" s="294"/>
      <c r="GL18" s="11"/>
      <c r="GM18" s="11"/>
      <c r="GO18" s="294"/>
      <c r="GP18" s="294"/>
      <c r="GQ18" s="11"/>
      <c r="GR18" s="11"/>
      <c r="GT18" s="294"/>
      <c r="GU18" s="294"/>
      <c r="GV18" s="11"/>
      <c r="GW18" s="11"/>
      <c r="GY18" s="294"/>
      <c r="GZ18" s="294"/>
      <c r="HA18" s="11"/>
      <c r="HB18" s="11"/>
      <c r="HD18" s="294"/>
      <c r="HE18" s="294"/>
      <c r="HF18" s="11"/>
      <c r="HG18" s="11"/>
      <c r="HI18" s="294"/>
      <c r="HJ18" s="294"/>
      <c r="HK18" s="11"/>
      <c r="HL18" s="11"/>
      <c r="HN18" s="294"/>
      <c r="HO18" s="294"/>
      <c r="HP18" s="11"/>
      <c r="HQ18" s="11"/>
      <c r="HS18" s="294"/>
      <c r="HT18" s="294"/>
      <c r="HU18" s="11"/>
      <c r="HV18" s="11"/>
      <c r="HX18" s="294"/>
      <c r="HY18" s="294"/>
      <c r="HZ18" s="11"/>
      <c r="IA18" s="11"/>
      <c r="IC18" s="294"/>
      <c r="ID18" s="294"/>
      <c r="IE18" s="11"/>
      <c r="IF18" s="11"/>
      <c r="IH18" s="294"/>
      <c r="II18" s="294"/>
      <c r="IJ18" s="11"/>
      <c r="IK18" s="11"/>
      <c r="IM18" s="294"/>
      <c r="IN18" s="294"/>
      <c r="IO18" s="11"/>
      <c r="IP18" s="11"/>
      <c r="IR18" s="294"/>
      <c r="IS18" s="294"/>
      <c r="IT18" s="11"/>
      <c r="IU18" s="11"/>
    </row>
    <row r="19" spans="1:255" s="1" customFormat="1">
      <c r="A19" s="78"/>
      <c r="B19" s="272"/>
      <c r="C19" s="272"/>
      <c r="D19" s="74"/>
      <c r="E19" s="74"/>
      <c r="G19" s="294"/>
      <c r="H19" s="294"/>
      <c r="I19" s="11"/>
      <c r="J19" s="11"/>
      <c r="L19" s="294"/>
      <c r="M19" s="294"/>
      <c r="N19" s="11"/>
      <c r="O19" s="11"/>
      <c r="Q19" s="294"/>
      <c r="R19" s="294"/>
      <c r="S19" s="11"/>
      <c r="T19" s="11"/>
      <c r="V19" s="294"/>
      <c r="W19" s="294"/>
      <c r="X19" s="11"/>
      <c r="Y19" s="11"/>
      <c r="AA19" s="294"/>
      <c r="AB19" s="294"/>
      <c r="AC19" s="11"/>
      <c r="AD19" s="11"/>
      <c r="AF19" s="294"/>
      <c r="AG19" s="294"/>
      <c r="AH19" s="11"/>
      <c r="AI19" s="11"/>
      <c r="AK19" s="294"/>
      <c r="AL19" s="294"/>
      <c r="AM19" s="11"/>
      <c r="AN19" s="11"/>
      <c r="AP19" s="294"/>
      <c r="AQ19" s="294"/>
      <c r="AR19" s="11"/>
      <c r="AS19" s="11"/>
      <c r="AU19" s="294"/>
      <c r="AV19" s="294"/>
      <c r="AW19" s="11"/>
      <c r="AX19" s="11"/>
      <c r="AZ19" s="294"/>
      <c r="BA19" s="294"/>
      <c r="BB19" s="11"/>
      <c r="BC19" s="11"/>
      <c r="BE19" s="294"/>
      <c r="BF19" s="294"/>
      <c r="BG19" s="11"/>
      <c r="BH19" s="11"/>
      <c r="BJ19" s="294"/>
      <c r="BK19" s="294"/>
      <c r="BL19" s="11"/>
      <c r="BM19" s="11"/>
      <c r="BO19" s="294"/>
      <c r="BP19" s="294"/>
      <c r="BQ19" s="11"/>
      <c r="BR19" s="11"/>
      <c r="BT19" s="294"/>
      <c r="BU19" s="294"/>
      <c r="BV19" s="11"/>
      <c r="BW19" s="11"/>
      <c r="BY19" s="294"/>
      <c r="BZ19" s="294"/>
      <c r="CA19" s="11"/>
      <c r="CB19" s="11"/>
      <c r="CD19" s="294"/>
      <c r="CE19" s="294"/>
      <c r="CF19" s="11"/>
      <c r="CG19" s="11"/>
      <c r="CI19" s="294"/>
      <c r="CJ19" s="294"/>
      <c r="CK19" s="11"/>
      <c r="CL19" s="11"/>
      <c r="CN19" s="294"/>
      <c r="CO19" s="294"/>
      <c r="CP19" s="11"/>
      <c r="CQ19" s="11"/>
      <c r="CS19" s="294"/>
      <c r="CT19" s="294"/>
      <c r="CU19" s="11"/>
      <c r="CV19" s="11"/>
      <c r="CX19" s="294"/>
      <c r="CY19" s="294"/>
      <c r="CZ19" s="11"/>
      <c r="DA19" s="11"/>
      <c r="DC19" s="294"/>
      <c r="DD19" s="294"/>
      <c r="DE19" s="11"/>
      <c r="DF19" s="11"/>
      <c r="DH19" s="294"/>
      <c r="DI19" s="294"/>
      <c r="DJ19" s="11"/>
      <c r="DK19" s="11"/>
      <c r="DM19" s="294"/>
      <c r="DN19" s="294"/>
      <c r="DO19" s="11"/>
      <c r="DP19" s="11"/>
      <c r="DR19" s="294"/>
      <c r="DS19" s="294"/>
      <c r="DT19" s="11"/>
      <c r="DU19" s="11"/>
      <c r="DW19" s="294"/>
      <c r="DX19" s="294"/>
      <c r="DY19" s="11"/>
      <c r="DZ19" s="11"/>
      <c r="EB19" s="294"/>
      <c r="EC19" s="294"/>
      <c r="ED19" s="11"/>
      <c r="EE19" s="11"/>
      <c r="EG19" s="294"/>
      <c r="EH19" s="294"/>
      <c r="EI19" s="11"/>
      <c r="EJ19" s="11"/>
      <c r="EL19" s="294"/>
      <c r="EM19" s="294"/>
      <c r="EN19" s="11"/>
      <c r="EO19" s="11"/>
      <c r="EQ19" s="294"/>
      <c r="ER19" s="294"/>
      <c r="ES19" s="11"/>
      <c r="ET19" s="11"/>
      <c r="EV19" s="294"/>
      <c r="EW19" s="294"/>
      <c r="EX19" s="11"/>
      <c r="EY19" s="11"/>
      <c r="FA19" s="294"/>
      <c r="FB19" s="294"/>
      <c r="FC19" s="11"/>
      <c r="FD19" s="11"/>
      <c r="FF19" s="294"/>
      <c r="FG19" s="294"/>
      <c r="FH19" s="11"/>
      <c r="FI19" s="11"/>
      <c r="FK19" s="294"/>
      <c r="FL19" s="294"/>
      <c r="FM19" s="11"/>
      <c r="FN19" s="11"/>
      <c r="FP19" s="294"/>
      <c r="FQ19" s="294"/>
      <c r="FR19" s="11"/>
      <c r="FS19" s="11"/>
      <c r="FU19" s="294"/>
      <c r="FV19" s="294"/>
      <c r="FW19" s="11"/>
      <c r="FX19" s="11"/>
      <c r="FZ19" s="294"/>
      <c r="GA19" s="294"/>
      <c r="GB19" s="11"/>
      <c r="GC19" s="11"/>
      <c r="GE19" s="294"/>
      <c r="GF19" s="294"/>
      <c r="GG19" s="11"/>
      <c r="GH19" s="11"/>
      <c r="GJ19" s="294"/>
      <c r="GK19" s="294"/>
      <c r="GL19" s="11"/>
      <c r="GM19" s="11"/>
      <c r="GO19" s="294"/>
      <c r="GP19" s="294"/>
      <c r="GQ19" s="11"/>
      <c r="GR19" s="11"/>
      <c r="GT19" s="294"/>
      <c r="GU19" s="294"/>
      <c r="GV19" s="11"/>
      <c r="GW19" s="11"/>
      <c r="GY19" s="294"/>
      <c r="GZ19" s="294"/>
      <c r="HA19" s="11"/>
      <c r="HB19" s="11"/>
      <c r="HD19" s="294"/>
      <c r="HE19" s="294"/>
      <c r="HF19" s="11"/>
      <c r="HG19" s="11"/>
      <c r="HI19" s="294"/>
      <c r="HJ19" s="294"/>
      <c r="HK19" s="11"/>
      <c r="HL19" s="11"/>
      <c r="HN19" s="294"/>
      <c r="HO19" s="294"/>
      <c r="HP19" s="11"/>
      <c r="HQ19" s="11"/>
      <c r="HS19" s="294"/>
      <c r="HT19" s="294"/>
      <c r="HU19" s="11"/>
      <c r="HV19" s="11"/>
      <c r="HX19" s="294"/>
      <c r="HY19" s="294"/>
      <c r="HZ19" s="11"/>
      <c r="IA19" s="11"/>
      <c r="IC19" s="294"/>
      <c r="ID19" s="294"/>
      <c r="IE19" s="11"/>
      <c r="IF19" s="11"/>
      <c r="IH19" s="294"/>
      <c r="II19" s="294"/>
      <c r="IJ19" s="11"/>
      <c r="IK19" s="11"/>
      <c r="IM19" s="294"/>
      <c r="IN19" s="294"/>
      <c r="IO19" s="11"/>
      <c r="IP19" s="11"/>
      <c r="IR19" s="294"/>
      <c r="IS19" s="294"/>
      <c r="IT19" s="11"/>
      <c r="IU19" s="11"/>
    </row>
    <row r="20" spans="1:255" s="1" customFormat="1">
      <c r="A20" s="78"/>
      <c r="B20" s="272"/>
      <c r="C20" s="272"/>
      <c r="D20" s="74"/>
      <c r="E20" s="74"/>
      <c r="G20" s="294"/>
      <c r="H20" s="294"/>
      <c r="I20" s="11"/>
      <c r="J20" s="11"/>
      <c r="L20" s="294"/>
      <c r="M20" s="294"/>
      <c r="N20" s="11"/>
      <c r="O20" s="11"/>
      <c r="Q20" s="294"/>
      <c r="R20" s="294"/>
      <c r="S20" s="11"/>
      <c r="T20" s="11"/>
      <c r="V20" s="294"/>
      <c r="W20" s="294"/>
      <c r="X20" s="11"/>
      <c r="Y20" s="11"/>
      <c r="AA20" s="294"/>
      <c r="AB20" s="294"/>
      <c r="AC20" s="11"/>
      <c r="AD20" s="11"/>
      <c r="AF20" s="294"/>
      <c r="AG20" s="294"/>
      <c r="AH20" s="11"/>
      <c r="AI20" s="11"/>
      <c r="AK20" s="294"/>
      <c r="AL20" s="294"/>
      <c r="AM20" s="11"/>
      <c r="AN20" s="11"/>
      <c r="AP20" s="294"/>
      <c r="AQ20" s="294"/>
      <c r="AR20" s="11"/>
      <c r="AS20" s="11"/>
      <c r="AU20" s="294"/>
      <c r="AV20" s="294"/>
      <c r="AW20" s="11"/>
      <c r="AX20" s="11"/>
      <c r="AZ20" s="294"/>
      <c r="BA20" s="294"/>
      <c r="BB20" s="11"/>
      <c r="BC20" s="11"/>
      <c r="BE20" s="294"/>
      <c r="BF20" s="294"/>
      <c r="BG20" s="11"/>
      <c r="BH20" s="11"/>
      <c r="BJ20" s="294"/>
      <c r="BK20" s="294"/>
      <c r="BL20" s="11"/>
      <c r="BM20" s="11"/>
      <c r="BO20" s="294"/>
      <c r="BP20" s="294"/>
      <c r="BQ20" s="11"/>
      <c r="BR20" s="11"/>
      <c r="BT20" s="294"/>
      <c r="BU20" s="294"/>
      <c r="BV20" s="11"/>
      <c r="BW20" s="11"/>
      <c r="BY20" s="294"/>
      <c r="BZ20" s="294"/>
      <c r="CA20" s="11"/>
      <c r="CB20" s="11"/>
      <c r="CD20" s="294"/>
      <c r="CE20" s="294"/>
      <c r="CF20" s="11"/>
      <c r="CG20" s="11"/>
      <c r="CI20" s="294"/>
      <c r="CJ20" s="294"/>
      <c r="CK20" s="11"/>
      <c r="CL20" s="11"/>
      <c r="CN20" s="294"/>
      <c r="CO20" s="294"/>
      <c r="CP20" s="11"/>
      <c r="CQ20" s="11"/>
      <c r="CS20" s="294"/>
      <c r="CT20" s="294"/>
      <c r="CU20" s="11"/>
      <c r="CV20" s="11"/>
      <c r="CX20" s="294"/>
      <c r="CY20" s="294"/>
      <c r="CZ20" s="11"/>
      <c r="DA20" s="11"/>
      <c r="DC20" s="294"/>
      <c r="DD20" s="294"/>
      <c r="DE20" s="11"/>
      <c r="DF20" s="11"/>
      <c r="DH20" s="294"/>
      <c r="DI20" s="294"/>
      <c r="DJ20" s="11"/>
      <c r="DK20" s="11"/>
      <c r="DM20" s="294"/>
      <c r="DN20" s="294"/>
      <c r="DO20" s="11"/>
      <c r="DP20" s="11"/>
      <c r="DR20" s="294"/>
      <c r="DS20" s="294"/>
      <c r="DT20" s="11"/>
      <c r="DU20" s="11"/>
      <c r="DW20" s="294"/>
      <c r="DX20" s="294"/>
      <c r="DY20" s="11"/>
      <c r="DZ20" s="11"/>
      <c r="EB20" s="294"/>
      <c r="EC20" s="294"/>
      <c r="ED20" s="11"/>
      <c r="EE20" s="11"/>
      <c r="EG20" s="294"/>
      <c r="EH20" s="294"/>
      <c r="EI20" s="11"/>
      <c r="EJ20" s="11"/>
      <c r="EL20" s="294"/>
      <c r="EM20" s="294"/>
      <c r="EN20" s="11"/>
      <c r="EO20" s="11"/>
      <c r="EQ20" s="294"/>
      <c r="ER20" s="294"/>
      <c r="ES20" s="11"/>
      <c r="ET20" s="11"/>
      <c r="EV20" s="294"/>
      <c r="EW20" s="294"/>
      <c r="EX20" s="11"/>
      <c r="EY20" s="11"/>
      <c r="FA20" s="294"/>
      <c r="FB20" s="294"/>
      <c r="FC20" s="11"/>
      <c r="FD20" s="11"/>
      <c r="FF20" s="294"/>
      <c r="FG20" s="294"/>
      <c r="FH20" s="11"/>
      <c r="FI20" s="11"/>
      <c r="FK20" s="294"/>
      <c r="FL20" s="294"/>
      <c r="FM20" s="11"/>
      <c r="FN20" s="11"/>
      <c r="FP20" s="294"/>
      <c r="FQ20" s="294"/>
      <c r="FR20" s="11"/>
      <c r="FS20" s="11"/>
      <c r="FU20" s="294"/>
      <c r="FV20" s="294"/>
      <c r="FW20" s="11"/>
      <c r="FX20" s="11"/>
      <c r="FZ20" s="294"/>
      <c r="GA20" s="294"/>
      <c r="GB20" s="11"/>
      <c r="GC20" s="11"/>
      <c r="GE20" s="294"/>
      <c r="GF20" s="294"/>
      <c r="GG20" s="11"/>
      <c r="GH20" s="11"/>
      <c r="GJ20" s="294"/>
      <c r="GK20" s="294"/>
      <c r="GL20" s="11"/>
      <c r="GM20" s="11"/>
      <c r="GO20" s="294"/>
      <c r="GP20" s="294"/>
      <c r="GQ20" s="11"/>
      <c r="GR20" s="11"/>
      <c r="GT20" s="294"/>
      <c r="GU20" s="294"/>
      <c r="GV20" s="11"/>
      <c r="GW20" s="11"/>
      <c r="GY20" s="294"/>
      <c r="GZ20" s="294"/>
      <c r="HA20" s="11"/>
      <c r="HB20" s="11"/>
      <c r="HD20" s="294"/>
      <c r="HE20" s="294"/>
      <c r="HF20" s="11"/>
      <c r="HG20" s="11"/>
      <c r="HI20" s="294"/>
      <c r="HJ20" s="294"/>
      <c r="HK20" s="11"/>
      <c r="HL20" s="11"/>
      <c r="HN20" s="294"/>
      <c r="HO20" s="294"/>
      <c r="HP20" s="11"/>
      <c r="HQ20" s="11"/>
      <c r="HS20" s="294"/>
      <c r="HT20" s="294"/>
      <c r="HU20" s="11"/>
      <c r="HV20" s="11"/>
      <c r="HX20" s="294"/>
      <c r="HY20" s="294"/>
      <c r="HZ20" s="11"/>
      <c r="IA20" s="11"/>
      <c r="IC20" s="294"/>
      <c r="ID20" s="294"/>
      <c r="IE20" s="11"/>
      <c r="IF20" s="11"/>
      <c r="IH20" s="294"/>
      <c r="II20" s="294"/>
      <c r="IJ20" s="11"/>
      <c r="IK20" s="11"/>
      <c r="IM20" s="294"/>
      <c r="IN20" s="294"/>
      <c r="IO20" s="11"/>
      <c r="IP20" s="11"/>
      <c r="IR20" s="294"/>
      <c r="IS20" s="294"/>
      <c r="IT20" s="11"/>
      <c r="IU20" s="11"/>
    </row>
    <row r="21" spans="1:255" s="1" customFormat="1">
      <c r="A21" s="78"/>
      <c r="B21" s="272"/>
      <c r="C21" s="272"/>
      <c r="D21" s="74"/>
      <c r="E21" s="74"/>
      <c r="G21" s="294"/>
      <c r="H21" s="294"/>
      <c r="I21" s="11"/>
      <c r="J21" s="11"/>
      <c r="L21" s="294"/>
      <c r="M21" s="294"/>
      <c r="N21" s="11"/>
      <c r="O21" s="11"/>
      <c r="Q21" s="294"/>
      <c r="R21" s="294"/>
      <c r="S21" s="11"/>
      <c r="T21" s="11"/>
      <c r="V21" s="294"/>
      <c r="W21" s="294"/>
      <c r="X21" s="11"/>
      <c r="Y21" s="11"/>
      <c r="AA21" s="294"/>
      <c r="AB21" s="294"/>
      <c r="AC21" s="11"/>
      <c r="AD21" s="11"/>
      <c r="AF21" s="294"/>
      <c r="AG21" s="294"/>
      <c r="AH21" s="11"/>
      <c r="AI21" s="11"/>
      <c r="AK21" s="294"/>
      <c r="AL21" s="294"/>
      <c r="AM21" s="11"/>
      <c r="AN21" s="11"/>
      <c r="AP21" s="294"/>
      <c r="AQ21" s="294"/>
      <c r="AR21" s="11"/>
      <c r="AS21" s="11"/>
      <c r="AU21" s="294"/>
      <c r="AV21" s="294"/>
      <c r="AW21" s="11"/>
      <c r="AX21" s="11"/>
      <c r="AZ21" s="294"/>
      <c r="BA21" s="294"/>
      <c r="BB21" s="11"/>
      <c r="BC21" s="11"/>
      <c r="BE21" s="294"/>
      <c r="BF21" s="294"/>
      <c r="BG21" s="11"/>
      <c r="BH21" s="11"/>
      <c r="BJ21" s="294"/>
      <c r="BK21" s="294"/>
      <c r="BL21" s="11"/>
      <c r="BM21" s="11"/>
      <c r="BO21" s="294"/>
      <c r="BP21" s="294"/>
      <c r="BQ21" s="11"/>
      <c r="BR21" s="11"/>
      <c r="BT21" s="294"/>
      <c r="BU21" s="294"/>
      <c r="BV21" s="11"/>
      <c r="BW21" s="11"/>
      <c r="BY21" s="294"/>
      <c r="BZ21" s="294"/>
      <c r="CA21" s="11"/>
      <c r="CB21" s="11"/>
      <c r="CD21" s="294"/>
      <c r="CE21" s="294"/>
      <c r="CF21" s="11"/>
      <c r="CG21" s="11"/>
      <c r="CI21" s="294"/>
      <c r="CJ21" s="294"/>
      <c r="CK21" s="11"/>
      <c r="CL21" s="11"/>
      <c r="CN21" s="294"/>
      <c r="CO21" s="294"/>
      <c r="CP21" s="11"/>
      <c r="CQ21" s="11"/>
      <c r="CS21" s="294"/>
      <c r="CT21" s="294"/>
      <c r="CU21" s="11"/>
      <c r="CV21" s="11"/>
      <c r="CX21" s="294"/>
      <c r="CY21" s="294"/>
      <c r="CZ21" s="11"/>
      <c r="DA21" s="11"/>
      <c r="DC21" s="294"/>
      <c r="DD21" s="294"/>
      <c r="DE21" s="11"/>
      <c r="DF21" s="11"/>
      <c r="DH21" s="294"/>
      <c r="DI21" s="294"/>
      <c r="DJ21" s="11"/>
      <c r="DK21" s="11"/>
      <c r="DM21" s="294"/>
      <c r="DN21" s="294"/>
      <c r="DO21" s="11"/>
      <c r="DP21" s="11"/>
      <c r="DR21" s="294"/>
      <c r="DS21" s="294"/>
      <c r="DT21" s="11"/>
      <c r="DU21" s="11"/>
      <c r="DW21" s="294"/>
      <c r="DX21" s="294"/>
      <c r="DY21" s="11"/>
      <c r="DZ21" s="11"/>
      <c r="EB21" s="294"/>
      <c r="EC21" s="294"/>
      <c r="ED21" s="11"/>
      <c r="EE21" s="11"/>
      <c r="EG21" s="294"/>
      <c r="EH21" s="294"/>
      <c r="EI21" s="11"/>
      <c r="EJ21" s="11"/>
      <c r="EL21" s="294"/>
      <c r="EM21" s="294"/>
      <c r="EN21" s="11"/>
      <c r="EO21" s="11"/>
      <c r="EQ21" s="294"/>
      <c r="ER21" s="294"/>
      <c r="ES21" s="11"/>
      <c r="ET21" s="11"/>
      <c r="EV21" s="294"/>
      <c r="EW21" s="294"/>
      <c r="EX21" s="11"/>
      <c r="EY21" s="11"/>
      <c r="FA21" s="294"/>
      <c r="FB21" s="294"/>
      <c r="FC21" s="11"/>
      <c r="FD21" s="11"/>
      <c r="FF21" s="294"/>
      <c r="FG21" s="294"/>
      <c r="FH21" s="11"/>
      <c r="FI21" s="11"/>
      <c r="FK21" s="294"/>
      <c r="FL21" s="294"/>
      <c r="FM21" s="11"/>
      <c r="FN21" s="11"/>
      <c r="FP21" s="294"/>
      <c r="FQ21" s="294"/>
      <c r="FR21" s="11"/>
      <c r="FS21" s="11"/>
      <c r="FU21" s="294"/>
      <c r="FV21" s="294"/>
      <c r="FW21" s="11"/>
      <c r="FX21" s="11"/>
      <c r="FZ21" s="294"/>
      <c r="GA21" s="294"/>
      <c r="GB21" s="11"/>
      <c r="GC21" s="11"/>
      <c r="GE21" s="294"/>
      <c r="GF21" s="294"/>
      <c r="GG21" s="11"/>
      <c r="GH21" s="11"/>
      <c r="GJ21" s="294"/>
      <c r="GK21" s="294"/>
      <c r="GL21" s="11"/>
      <c r="GM21" s="11"/>
      <c r="GO21" s="294"/>
      <c r="GP21" s="294"/>
      <c r="GQ21" s="11"/>
      <c r="GR21" s="11"/>
      <c r="GT21" s="294"/>
      <c r="GU21" s="294"/>
      <c r="GV21" s="11"/>
      <c r="GW21" s="11"/>
      <c r="GY21" s="294"/>
      <c r="GZ21" s="294"/>
      <c r="HA21" s="11"/>
      <c r="HB21" s="11"/>
      <c r="HD21" s="294"/>
      <c r="HE21" s="294"/>
      <c r="HF21" s="11"/>
      <c r="HG21" s="11"/>
      <c r="HI21" s="294"/>
      <c r="HJ21" s="294"/>
      <c r="HK21" s="11"/>
      <c r="HL21" s="11"/>
      <c r="HN21" s="294"/>
      <c r="HO21" s="294"/>
      <c r="HP21" s="11"/>
      <c r="HQ21" s="11"/>
      <c r="HS21" s="294"/>
      <c r="HT21" s="294"/>
      <c r="HU21" s="11"/>
      <c r="HV21" s="11"/>
      <c r="HX21" s="294"/>
      <c r="HY21" s="294"/>
      <c r="HZ21" s="11"/>
      <c r="IA21" s="11"/>
      <c r="IC21" s="294"/>
      <c r="ID21" s="294"/>
      <c r="IE21" s="11"/>
      <c r="IF21" s="11"/>
      <c r="IH21" s="294"/>
      <c r="II21" s="294"/>
      <c r="IJ21" s="11"/>
      <c r="IK21" s="11"/>
      <c r="IM21" s="294"/>
      <c r="IN21" s="294"/>
      <c r="IO21" s="11"/>
      <c r="IP21" s="11"/>
      <c r="IR21" s="294"/>
      <c r="IS21" s="294"/>
      <c r="IT21" s="11"/>
      <c r="IU21" s="11"/>
    </row>
    <row r="22" spans="1:255" s="1" customFormat="1">
      <c r="A22" s="78"/>
      <c r="B22" s="272"/>
      <c r="C22" s="272"/>
      <c r="D22" s="74"/>
      <c r="E22" s="74"/>
      <c r="G22" s="294"/>
      <c r="H22" s="294"/>
      <c r="I22" s="11"/>
      <c r="J22" s="11"/>
      <c r="L22" s="294"/>
      <c r="M22" s="294"/>
      <c r="N22" s="11"/>
      <c r="O22" s="11"/>
      <c r="Q22" s="294"/>
      <c r="R22" s="294"/>
      <c r="S22" s="11"/>
      <c r="T22" s="11"/>
      <c r="V22" s="294"/>
      <c r="W22" s="294"/>
      <c r="X22" s="11"/>
      <c r="Y22" s="11"/>
      <c r="AA22" s="294"/>
      <c r="AB22" s="294"/>
      <c r="AC22" s="11"/>
      <c r="AD22" s="11"/>
      <c r="AF22" s="294"/>
      <c r="AG22" s="294"/>
      <c r="AH22" s="11"/>
      <c r="AI22" s="11"/>
      <c r="AK22" s="294"/>
      <c r="AL22" s="294"/>
      <c r="AM22" s="11"/>
      <c r="AN22" s="11"/>
      <c r="AP22" s="294"/>
      <c r="AQ22" s="294"/>
      <c r="AR22" s="11"/>
      <c r="AS22" s="11"/>
      <c r="AU22" s="294"/>
      <c r="AV22" s="294"/>
      <c r="AW22" s="11"/>
      <c r="AX22" s="11"/>
      <c r="AZ22" s="294"/>
      <c r="BA22" s="294"/>
      <c r="BB22" s="11"/>
      <c r="BC22" s="11"/>
      <c r="BE22" s="294"/>
      <c r="BF22" s="294"/>
      <c r="BG22" s="11"/>
      <c r="BH22" s="11"/>
      <c r="BJ22" s="294"/>
      <c r="BK22" s="294"/>
      <c r="BL22" s="11"/>
      <c r="BM22" s="11"/>
      <c r="BO22" s="294"/>
      <c r="BP22" s="294"/>
      <c r="BQ22" s="11"/>
      <c r="BR22" s="11"/>
      <c r="BT22" s="294"/>
      <c r="BU22" s="294"/>
      <c r="BV22" s="11"/>
      <c r="BW22" s="11"/>
      <c r="BY22" s="294"/>
      <c r="BZ22" s="294"/>
      <c r="CA22" s="11"/>
      <c r="CB22" s="11"/>
      <c r="CD22" s="294"/>
      <c r="CE22" s="294"/>
      <c r="CF22" s="11"/>
      <c r="CG22" s="11"/>
      <c r="CI22" s="294"/>
      <c r="CJ22" s="294"/>
      <c r="CK22" s="11"/>
      <c r="CL22" s="11"/>
      <c r="CN22" s="294"/>
      <c r="CO22" s="294"/>
      <c r="CP22" s="11"/>
      <c r="CQ22" s="11"/>
      <c r="CS22" s="294"/>
      <c r="CT22" s="294"/>
      <c r="CU22" s="11"/>
      <c r="CV22" s="11"/>
      <c r="CX22" s="294"/>
      <c r="CY22" s="294"/>
      <c r="CZ22" s="11"/>
      <c r="DA22" s="11"/>
      <c r="DC22" s="294"/>
      <c r="DD22" s="294"/>
      <c r="DE22" s="11"/>
      <c r="DF22" s="11"/>
      <c r="DH22" s="294"/>
      <c r="DI22" s="294"/>
      <c r="DJ22" s="11"/>
      <c r="DK22" s="11"/>
      <c r="DM22" s="294"/>
      <c r="DN22" s="294"/>
      <c r="DO22" s="11"/>
      <c r="DP22" s="11"/>
      <c r="DR22" s="294"/>
      <c r="DS22" s="294"/>
      <c r="DT22" s="11"/>
      <c r="DU22" s="11"/>
      <c r="DW22" s="294"/>
      <c r="DX22" s="294"/>
      <c r="DY22" s="11"/>
      <c r="DZ22" s="11"/>
      <c r="EB22" s="294"/>
      <c r="EC22" s="294"/>
      <c r="ED22" s="11"/>
      <c r="EE22" s="11"/>
      <c r="EG22" s="294"/>
      <c r="EH22" s="294"/>
      <c r="EI22" s="11"/>
      <c r="EJ22" s="11"/>
      <c r="EL22" s="294"/>
      <c r="EM22" s="294"/>
      <c r="EN22" s="11"/>
      <c r="EO22" s="11"/>
      <c r="EQ22" s="294"/>
      <c r="ER22" s="294"/>
      <c r="ES22" s="11"/>
      <c r="ET22" s="11"/>
      <c r="EV22" s="294"/>
      <c r="EW22" s="294"/>
      <c r="EX22" s="11"/>
      <c r="EY22" s="11"/>
      <c r="FA22" s="294"/>
      <c r="FB22" s="294"/>
      <c r="FC22" s="11"/>
      <c r="FD22" s="11"/>
      <c r="FF22" s="294"/>
      <c r="FG22" s="294"/>
      <c r="FH22" s="11"/>
      <c r="FI22" s="11"/>
      <c r="FK22" s="294"/>
      <c r="FL22" s="294"/>
      <c r="FM22" s="11"/>
      <c r="FN22" s="11"/>
      <c r="FP22" s="294"/>
      <c r="FQ22" s="294"/>
      <c r="FR22" s="11"/>
      <c r="FS22" s="11"/>
      <c r="FU22" s="294"/>
      <c r="FV22" s="294"/>
      <c r="FW22" s="11"/>
      <c r="FX22" s="11"/>
      <c r="FZ22" s="294"/>
      <c r="GA22" s="294"/>
      <c r="GB22" s="11"/>
      <c r="GC22" s="11"/>
      <c r="GE22" s="294"/>
      <c r="GF22" s="294"/>
      <c r="GG22" s="11"/>
      <c r="GH22" s="11"/>
      <c r="GJ22" s="294"/>
      <c r="GK22" s="294"/>
      <c r="GL22" s="11"/>
      <c r="GM22" s="11"/>
      <c r="GO22" s="294"/>
      <c r="GP22" s="294"/>
      <c r="GQ22" s="11"/>
      <c r="GR22" s="11"/>
      <c r="GT22" s="294"/>
      <c r="GU22" s="294"/>
      <c r="GV22" s="11"/>
      <c r="GW22" s="11"/>
      <c r="GY22" s="294"/>
      <c r="GZ22" s="294"/>
      <c r="HA22" s="11"/>
      <c r="HB22" s="11"/>
      <c r="HD22" s="294"/>
      <c r="HE22" s="294"/>
      <c r="HF22" s="11"/>
      <c r="HG22" s="11"/>
      <c r="HI22" s="294"/>
      <c r="HJ22" s="294"/>
      <c r="HK22" s="11"/>
      <c r="HL22" s="11"/>
      <c r="HN22" s="294"/>
      <c r="HO22" s="294"/>
      <c r="HP22" s="11"/>
      <c r="HQ22" s="11"/>
      <c r="HS22" s="294"/>
      <c r="HT22" s="294"/>
      <c r="HU22" s="11"/>
      <c r="HV22" s="11"/>
      <c r="HX22" s="294"/>
      <c r="HY22" s="294"/>
      <c r="HZ22" s="11"/>
      <c r="IA22" s="11"/>
      <c r="IC22" s="294"/>
      <c r="ID22" s="294"/>
      <c r="IE22" s="11"/>
      <c r="IF22" s="11"/>
      <c r="IH22" s="294"/>
      <c r="II22" s="294"/>
      <c r="IJ22" s="11"/>
      <c r="IK22" s="11"/>
      <c r="IM22" s="294"/>
      <c r="IN22" s="294"/>
      <c r="IO22" s="11"/>
      <c r="IP22" s="11"/>
      <c r="IR22" s="294"/>
      <c r="IS22" s="294"/>
      <c r="IT22" s="11"/>
      <c r="IU22" s="11"/>
    </row>
    <row r="23" spans="1:255" s="1" customFormat="1">
      <c r="A23" s="78"/>
      <c r="B23" s="272"/>
      <c r="C23" s="272"/>
      <c r="D23" s="74"/>
      <c r="E23" s="74"/>
      <c r="G23" s="294"/>
      <c r="H23" s="294"/>
      <c r="I23" s="11"/>
      <c r="J23" s="11"/>
      <c r="L23" s="294"/>
      <c r="M23" s="294"/>
      <c r="N23" s="11"/>
      <c r="O23" s="11"/>
      <c r="Q23" s="294"/>
      <c r="R23" s="294"/>
      <c r="S23" s="11"/>
      <c r="T23" s="11"/>
      <c r="V23" s="294"/>
      <c r="W23" s="294"/>
      <c r="X23" s="11"/>
      <c r="Y23" s="11"/>
      <c r="AA23" s="294"/>
      <c r="AB23" s="294"/>
      <c r="AC23" s="11"/>
      <c r="AD23" s="11"/>
      <c r="AF23" s="294"/>
      <c r="AG23" s="294"/>
      <c r="AH23" s="11"/>
      <c r="AI23" s="11"/>
      <c r="AK23" s="294"/>
      <c r="AL23" s="294"/>
      <c r="AM23" s="11"/>
      <c r="AN23" s="11"/>
      <c r="AP23" s="294"/>
      <c r="AQ23" s="294"/>
      <c r="AR23" s="11"/>
      <c r="AS23" s="11"/>
      <c r="AU23" s="294"/>
      <c r="AV23" s="294"/>
      <c r="AW23" s="11"/>
      <c r="AX23" s="11"/>
      <c r="AZ23" s="294"/>
      <c r="BA23" s="294"/>
      <c r="BB23" s="11"/>
      <c r="BC23" s="11"/>
      <c r="BE23" s="294"/>
      <c r="BF23" s="294"/>
      <c r="BG23" s="11"/>
      <c r="BH23" s="11"/>
      <c r="BJ23" s="294"/>
      <c r="BK23" s="294"/>
      <c r="BL23" s="11"/>
      <c r="BM23" s="11"/>
      <c r="BO23" s="294"/>
      <c r="BP23" s="294"/>
      <c r="BQ23" s="11"/>
      <c r="BR23" s="11"/>
      <c r="BT23" s="294"/>
      <c r="BU23" s="294"/>
      <c r="BV23" s="11"/>
      <c r="BW23" s="11"/>
      <c r="BY23" s="294"/>
      <c r="BZ23" s="294"/>
      <c r="CA23" s="11"/>
      <c r="CB23" s="11"/>
      <c r="CD23" s="294"/>
      <c r="CE23" s="294"/>
      <c r="CF23" s="11"/>
      <c r="CG23" s="11"/>
      <c r="CI23" s="294"/>
      <c r="CJ23" s="294"/>
      <c r="CK23" s="11"/>
      <c r="CL23" s="11"/>
      <c r="CN23" s="294"/>
      <c r="CO23" s="294"/>
      <c r="CP23" s="11"/>
      <c r="CQ23" s="11"/>
      <c r="CS23" s="294"/>
      <c r="CT23" s="294"/>
      <c r="CU23" s="11"/>
      <c r="CV23" s="11"/>
      <c r="CX23" s="294"/>
      <c r="CY23" s="294"/>
      <c r="CZ23" s="11"/>
      <c r="DA23" s="11"/>
      <c r="DC23" s="294"/>
      <c r="DD23" s="294"/>
      <c r="DE23" s="11"/>
      <c r="DF23" s="11"/>
      <c r="DH23" s="294"/>
      <c r="DI23" s="294"/>
      <c r="DJ23" s="11"/>
      <c r="DK23" s="11"/>
      <c r="DM23" s="294"/>
      <c r="DN23" s="294"/>
      <c r="DO23" s="11"/>
      <c r="DP23" s="11"/>
      <c r="DR23" s="294"/>
      <c r="DS23" s="294"/>
      <c r="DT23" s="11"/>
      <c r="DU23" s="11"/>
      <c r="DW23" s="294"/>
      <c r="DX23" s="294"/>
      <c r="DY23" s="11"/>
      <c r="DZ23" s="11"/>
      <c r="EB23" s="294"/>
      <c r="EC23" s="294"/>
      <c r="ED23" s="11"/>
      <c r="EE23" s="11"/>
      <c r="EG23" s="294"/>
      <c r="EH23" s="294"/>
      <c r="EI23" s="11"/>
      <c r="EJ23" s="11"/>
      <c r="EL23" s="294"/>
      <c r="EM23" s="294"/>
      <c r="EN23" s="11"/>
      <c r="EO23" s="11"/>
      <c r="EQ23" s="294"/>
      <c r="ER23" s="294"/>
      <c r="ES23" s="11"/>
      <c r="ET23" s="11"/>
      <c r="EV23" s="294"/>
      <c r="EW23" s="294"/>
      <c r="EX23" s="11"/>
      <c r="EY23" s="11"/>
      <c r="FA23" s="294"/>
      <c r="FB23" s="294"/>
      <c r="FC23" s="11"/>
      <c r="FD23" s="11"/>
      <c r="FF23" s="294"/>
      <c r="FG23" s="294"/>
      <c r="FH23" s="11"/>
      <c r="FI23" s="11"/>
      <c r="FK23" s="294"/>
      <c r="FL23" s="294"/>
      <c r="FM23" s="11"/>
      <c r="FN23" s="11"/>
      <c r="FP23" s="294"/>
      <c r="FQ23" s="294"/>
      <c r="FR23" s="11"/>
      <c r="FS23" s="11"/>
      <c r="FU23" s="294"/>
      <c r="FV23" s="294"/>
      <c r="FW23" s="11"/>
      <c r="FX23" s="11"/>
      <c r="FZ23" s="294"/>
      <c r="GA23" s="294"/>
      <c r="GB23" s="11"/>
      <c r="GC23" s="11"/>
      <c r="GE23" s="294"/>
      <c r="GF23" s="294"/>
      <c r="GG23" s="11"/>
      <c r="GH23" s="11"/>
      <c r="GJ23" s="294"/>
      <c r="GK23" s="294"/>
      <c r="GL23" s="11"/>
      <c r="GM23" s="11"/>
      <c r="GO23" s="294"/>
      <c r="GP23" s="294"/>
      <c r="GQ23" s="11"/>
      <c r="GR23" s="11"/>
      <c r="GT23" s="294"/>
      <c r="GU23" s="294"/>
      <c r="GV23" s="11"/>
      <c r="GW23" s="11"/>
      <c r="GY23" s="294"/>
      <c r="GZ23" s="294"/>
      <c r="HA23" s="11"/>
      <c r="HB23" s="11"/>
      <c r="HD23" s="294"/>
      <c r="HE23" s="294"/>
      <c r="HF23" s="11"/>
      <c r="HG23" s="11"/>
      <c r="HI23" s="294"/>
      <c r="HJ23" s="294"/>
      <c r="HK23" s="11"/>
      <c r="HL23" s="11"/>
      <c r="HN23" s="294"/>
      <c r="HO23" s="294"/>
      <c r="HP23" s="11"/>
      <c r="HQ23" s="11"/>
      <c r="HS23" s="294"/>
      <c r="HT23" s="294"/>
      <c r="HU23" s="11"/>
      <c r="HV23" s="11"/>
      <c r="HX23" s="294"/>
      <c r="HY23" s="294"/>
      <c r="HZ23" s="11"/>
      <c r="IA23" s="11"/>
      <c r="IC23" s="294"/>
      <c r="ID23" s="294"/>
      <c r="IE23" s="11"/>
      <c r="IF23" s="11"/>
      <c r="IH23" s="294"/>
      <c r="II23" s="294"/>
      <c r="IJ23" s="11"/>
      <c r="IK23" s="11"/>
      <c r="IM23" s="294"/>
      <c r="IN23" s="294"/>
      <c r="IO23" s="11"/>
      <c r="IP23" s="11"/>
      <c r="IR23" s="294"/>
      <c r="IS23" s="294"/>
      <c r="IT23" s="11"/>
      <c r="IU23" s="11"/>
    </row>
    <row r="24" spans="1:255" s="1" customFormat="1">
      <c r="A24" s="78"/>
      <c r="B24" s="272"/>
      <c r="C24" s="272"/>
      <c r="D24" s="74"/>
      <c r="E24" s="74"/>
      <c r="G24" s="294"/>
      <c r="H24" s="294"/>
      <c r="I24" s="11"/>
      <c r="J24" s="11"/>
      <c r="L24" s="294"/>
      <c r="M24" s="294"/>
      <c r="N24" s="11"/>
      <c r="O24" s="11"/>
      <c r="Q24" s="294"/>
      <c r="R24" s="294"/>
      <c r="S24" s="11"/>
      <c r="T24" s="11"/>
      <c r="V24" s="294"/>
      <c r="W24" s="294"/>
      <c r="X24" s="11"/>
      <c r="Y24" s="11"/>
      <c r="AA24" s="294"/>
      <c r="AB24" s="294"/>
      <c r="AC24" s="11"/>
      <c r="AD24" s="11"/>
      <c r="AF24" s="294"/>
      <c r="AG24" s="294"/>
      <c r="AH24" s="11"/>
      <c r="AI24" s="11"/>
      <c r="AK24" s="294"/>
      <c r="AL24" s="294"/>
      <c r="AM24" s="11"/>
      <c r="AN24" s="11"/>
      <c r="AP24" s="294"/>
      <c r="AQ24" s="294"/>
      <c r="AR24" s="11"/>
      <c r="AS24" s="11"/>
      <c r="AU24" s="294"/>
      <c r="AV24" s="294"/>
      <c r="AW24" s="11"/>
      <c r="AX24" s="11"/>
      <c r="AZ24" s="294"/>
      <c r="BA24" s="294"/>
      <c r="BB24" s="11"/>
      <c r="BC24" s="11"/>
      <c r="BE24" s="294"/>
      <c r="BF24" s="294"/>
      <c r="BG24" s="11"/>
      <c r="BH24" s="11"/>
      <c r="BJ24" s="294"/>
      <c r="BK24" s="294"/>
      <c r="BL24" s="11"/>
      <c r="BM24" s="11"/>
      <c r="BO24" s="294"/>
      <c r="BP24" s="294"/>
      <c r="BQ24" s="11"/>
      <c r="BR24" s="11"/>
      <c r="BT24" s="294"/>
      <c r="BU24" s="294"/>
      <c r="BV24" s="11"/>
      <c r="BW24" s="11"/>
      <c r="BY24" s="294"/>
      <c r="BZ24" s="294"/>
      <c r="CA24" s="11"/>
      <c r="CB24" s="11"/>
      <c r="CD24" s="294"/>
      <c r="CE24" s="294"/>
      <c r="CF24" s="11"/>
      <c r="CG24" s="11"/>
      <c r="CI24" s="294"/>
      <c r="CJ24" s="294"/>
      <c r="CK24" s="11"/>
      <c r="CL24" s="11"/>
      <c r="CN24" s="294"/>
      <c r="CO24" s="294"/>
      <c r="CP24" s="11"/>
      <c r="CQ24" s="11"/>
      <c r="CS24" s="294"/>
      <c r="CT24" s="294"/>
      <c r="CU24" s="11"/>
      <c r="CV24" s="11"/>
      <c r="CX24" s="294"/>
      <c r="CY24" s="294"/>
      <c r="CZ24" s="11"/>
      <c r="DA24" s="11"/>
      <c r="DC24" s="294"/>
      <c r="DD24" s="294"/>
      <c r="DE24" s="11"/>
      <c r="DF24" s="11"/>
      <c r="DH24" s="294"/>
      <c r="DI24" s="294"/>
      <c r="DJ24" s="11"/>
      <c r="DK24" s="11"/>
      <c r="DM24" s="294"/>
      <c r="DN24" s="294"/>
      <c r="DO24" s="11"/>
      <c r="DP24" s="11"/>
      <c r="DR24" s="294"/>
      <c r="DS24" s="294"/>
      <c r="DT24" s="11"/>
      <c r="DU24" s="11"/>
      <c r="DW24" s="294"/>
      <c r="DX24" s="294"/>
      <c r="DY24" s="11"/>
      <c r="DZ24" s="11"/>
      <c r="EB24" s="294"/>
      <c r="EC24" s="294"/>
      <c r="ED24" s="11"/>
      <c r="EE24" s="11"/>
      <c r="EG24" s="294"/>
      <c r="EH24" s="294"/>
      <c r="EI24" s="11"/>
      <c r="EJ24" s="11"/>
      <c r="EL24" s="294"/>
      <c r="EM24" s="294"/>
      <c r="EN24" s="11"/>
      <c r="EO24" s="11"/>
      <c r="EQ24" s="294"/>
      <c r="ER24" s="294"/>
      <c r="ES24" s="11"/>
      <c r="ET24" s="11"/>
      <c r="EV24" s="294"/>
      <c r="EW24" s="294"/>
      <c r="EX24" s="11"/>
      <c r="EY24" s="11"/>
      <c r="FA24" s="294"/>
      <c r="FB24" s="294"/>
      <c r="FC24" s="11"/>
      <c r="FD24" s="11"/>
      <c r="FF24" s="294"/>
      <c r="FG24" s="294"/>
      <c r="FH24" s="11"/>
      <c r="FI24" s="11"/>
      <c r="FK24" s="294"/>
      <c r="FL24" s="294"/>
      <c r="FM24" s="11"/>
      <c r="FN24" s="11"/>
      <c r="FP24" s="294"/>
      <c r="FQ24" s="294"/>
      <c r="FR24" s="11"/>
      <c r="FS24" s="11"/>
      <c r="FU24" s="294"/>
      <c r="FV24" s="294"/>
      <c r="FW24" s="11"/>
      <c r="FX24" s="11"/>
      <c r="FZ24" s="294"/>
      <c r="GA24" s="294"/>
      <c r="GB24" s="11"/>
      <c r="GC24" s="11"/>
      <c r="GE24" s="294"/>
      <c r="GF24" s="294"/>
      <c r="GG24" s="11"/>
      <c r="GH24" s="11"/>
      <c r="GJ24" s="294"/>
      <c r="GK24" s="294"/>
      <c r="GL24" s="11"/>
      <c r="GM24" s="11"/>
      <c r="GO24" s="294"/>
      <c r="GP24" s="294"/>
      <c r="GQ24" s="11"/>
      <c r="GR24" s="11"/>
      <c r="GT24" s="294"/>
      <c r="GU24" s="294"/>
      <c r="GV24" s="11"/>
      <c r="GW24" s="11"/>
      <c r="GY24" s="294"/>
      <c r="GZ24" s="294"/>
      <c r="HA24" s="11"/>
      <c r="HB24" s="11"/>
      <c r="HD24" s="294"/>
      <c r="HE24" s="294"/>
      <c r="HF24" s="11"/>
      <c r="HG24" s="11"/>
      <c r="HI24" s="294"/>
      <c r="HJ24" s="294"/>
      <c r="HK24" s="11"/>
      <c r="HL24" s="11"/>
      <c r="HN24" s="294"/>
      <c r="HO24" s="294"/>
      <c r="HP24" s="11"/>
      <c r="HQ24" s="11"/>
      <c r="HS24" s="294"/>
      <c r="HT24" s="294"/>
      <c r="HU24" s="11"/>
      <c r="HV24" s="11"/>
      <c r="HX24" s="294"/>
      <c r="HY24" s="294"/>
      <c r="HZ24" s="11"/>
      <c r="IA24" s="11"/>
      <c r="IC24" s="294"/>
      <c r="ID24" s="294"/>
      <c r="IE24" s="11"/>
      <c r="IF24" s="11"/>
      <c r="IH24" s="294"/>
      <c r="II24" s="294"/>
      <c r="IJ24" s="11"/>
      <c r="IK24" s="11"/>
      <c r="IM24" s="294"/>
      <c r="IN24" s="294"/>
      <c r="IO24" s="11"/>
      <c r="IP24" s="11"/>
      <c r="IR24" s="294"/>
      <c r="IS24" s="294"/>
      <c r="IT24" s="11"/>
      <c r="IU24" s="11"/>
    </row>
    <row r="25" spans="1:255" s="1" customFormat="1">
      <c r="A25" s="78"/>
      <c r="B25" s="272"/>
      <c r="C25" s="272"/>
      <c r="D25" s="74"/>
      <c r="E25" s="74"/>
      <c r="G25" s="294"/>
      <c r="H25" s="294"/>
      <c r="I25" s="11"/>
      <c r="J25" s="11"/>
      <c r="L25" s="294"/>
      <c r="M25" s="294"/>
      <c r="N25" s="11"/>
      <c r="O25" s="11"/>
      <c r="Q25" s="294"/>
      <c r="R25" s="294"/>
      <c r="S25" s="11"/>
      <c r="T25" s="11"/>
      <c r="V25" s="294"/>
      <c r="W25" s="294"/>
      <c r="X25" s="11"/>
      <c r="Y25" s="11"/>
      <c r="AA25" s="294"/>
      <c r="AB25" s="294"/>
      <c r="AC25" s="11"/>
      <c r="AD25" s="11"/>
      <c r="AF25" s="294"/>
      <c r="AG25" s="294"/>
      <c r="AH25" s="11"/>
      <c r="AI25" s="11"/>
      <c r="AK25" s="294"/>
      <c r="AL25" s="294"/>
      <c r="AM25" s="11"/>
      <c r="AN25" s="11"/>
      <c r="AP25" s="294"/>
      <c r="AQ25" s="294"/>
      <c r="AR25" s="11"/>
      <c r="AS25" s="11"/>
      <c r="AU25" s="294"/>
      <c r="AV25" s="294"/>
      <c r="AW25" s="11"/>
      <c r="AX25" s="11"/>
      <c r="AZ25" s="294"/>
      <c r="BA25" s="294"/>
      <c r="BB25" s="11"/>
      <c r="BC25" s="11"/>
      <c r="BE25" s="294"/>
      <c r="BF25" s="294"/>
      <c r="BG25" s="11"/>
      <c r="BH25" s="11"/>
      <c r="BJ25" s="294"/>
      <c r="BK25" s="294"/>
      <c r="BL25" s="11"/>
      <c r="BM25" s="11"/>
      <c r="BO25" s="294"/>
      <c r="BP25" s="294"/>
      <c r="BQ25" s="11"/>
      <c r="BR25" s="11"/>
      <c r="BT25" s="294"/>
      <c r="BU25" s="294"/>
      <c r="BV25" s="11"/>
      <c r="BW25" s="11"/>
      <c r="BY25" s="294"/>
      <c r="BZ25" s="294"/>
      <c r="CA25" s="11"/>
      <c r="CB25" s="11"/>
      <c r="CD25" s="294"/>
      <c r="CE25" s="294"/>
      <c r="CF25" s="11"/>
      <c r="CG25" s="11"/>
      <c r="CI25" s="294"/>
      <c r="CJ25" s="294"/>
      <c r="CK25" s="11"/>
      <c r="CL25" s="11"/>
      <c r="CN25" s="294"/>
      <c r="CO25" s="294"/>
      <c r="CP25" s="11"/>
      <c r="CQ25" s="11"/>
      <c r="CS25" s="294"/>
      <c r="CT25" s="294"/>
      <c r="CU25" s="11"/>
      <c r="CV25" s="11"/>
      <c r="CX25" s="294"/>
      <c r="CY25" s="294"/>
      <c r="CZ25" s="11"/>
      <c r="DA25" s="11"/>
      <c r="DC25" s="294"/>
      <c r="DD25" s="294"/>
      <c r="DE25" s="11"/>
      <c r="DF25" s="11"/>
      <c r="DH25" s="294"/>
      <c r="DI25" s="294"/>
      <c r="DJ25" s="11"/>
      <c r="DK25" s="11"/>
      <c r="DM25" s="294"/>
      <c r="DN25" s="294"/>
      <c r="DO25" s="11"/>
      <c r="DP25" s="11"/>
      <c r="DR25" s="294"/>
      <c r="DS25" s="294"/>
      <c r="DT25" s="11"/>
      <c r="DU25" s="11"/>
      <c r="DW25" s="294"/>
      <c r="DX25" s="294"/>
      <c r="DY25" s="11"/>
      <c r="DZ25" s="11"/>
      <c r="EB25" s="294"/>
      <c r="EC25" s="294"/>
      <c r="ED25" s="11"/>
      <c r="EE25" s="11"/>
      <c r="EG25" s="294"/>
      <c r="EH25" s="294"/>
      <c r="EI25" s="11"/>
      <c r="EJ25" s="11"/>
      <c r="EL25" s="294"/>
      <c r="EM25" s="294"/>
      <c r="EN25" s="11"/>
      <c r="EO25" s="11"/>
      <c r="EQ25" s="294"/>
      <c r="ER25" s="294"/>
      <c r="ES25" s="11"/>
      <c r="ET25" s="11"/>
      <c r="EV25" s="294"/>
      <c r="EW25" s="294"/>
      <c r="EX25" s="11"/>
      <c r="EY25" s="11"/>
      <c r="FA25" s="294"/>
      <c r="FB25" s="294"/>
      <c r="FC25" s="11"/>
      <c r="FD25" s="11"/>
      <c r="FF25" s="294"/>
      <c r="FG25" s="294"/>
      <c r="FH25" s="11"/>
      <c r="FI25" s="11"/>
      <c r="FK25" s="294"/>
      <c r="FL25" s="294"/>
      <c r="FM25" s="11"/>
      <c r="FN25" s="11"/>
      <c r="FP25" s="294"/>
      <c r="FQ25" s="294"/>
      <c r="FR25" s="11"/>
      <c r="FS25" s="11"/>
      <c r="FU25" s="294"/>
      <c r="FV25" s="294"/>
      <c r="FW25" s="11"/>
      <c r="FX25" s="11"/>
      <c r="FZ25" s="294"/>
      <c r="GA25" s="294"/>
      <c r="GB25" s="11"/>
      <c r="GC25" s="11"/>
      <c r="GE25" s="294"/>
      <c r="GF25" s="294"/>
      <c r="GG25" s="11"/>
      <c r="GH25" s="11"/>
      <c r="GJ25" s="294"/>
      <c r="GK25" s="294"/>
      <c r="GL25" s="11"/>
      <c r="GM25" s="11"/>
      <c r="GO25" s="294"/>
      <c r="GP25" s="294"/>
      <c r="GQ25" s="11"/>
      <c r="GR25" s="11"/>
      <c r="GT25" s="294"/>
      <c r="GU25" s="294"/>
      <c r="GV25" s="11"/>
      <c r="GW25" s="11"/>
      <c r="GY25" s="294"/>
      <c r="GZ25" s="294"/>
      <c r="HA25" s="11"/>
      <c r="HB25" s="11"/>
      <c r="HD25" s="294"/>
      <c r="HE25" s="294"/>
      <c r="HF25" s="11"/>
      <c r="HG25" s="11"/>
      <c r="HI25" s="294"/>
      <c r="HJ25" s="294"/>
      <c r="HK25" s="11"/>
      <c r="HL25" s="11"/>
      <c r="HN25" s="294"/>
      <c r="HO25" s="294"/>
      <c r="HP25" s="11"/>
      <c r="HQ25" s="11"/>
      <c r="HS25" s="294"/>
      <c r="HT25" s="294"/>
      <c r="HU25" s="11"/>
      <c r="HV25" s="11"/>
      <c r="HX25" s="294"/>
      <c r="HY25" s="294"/>
      <c r="HZ25" s="11"/>
      <c r="IA25" s="11"/>
      <c r="IC25" s="294"/>
      <c r="ID25" s="294"/>
      <c r="IE25" s="11"/>
      <c r="IF25" s="11"/>
      <c r="IH25" s="294"/>
      <c r="II25" s="294"/>
      <c r="IJ25" s="11"/>
      <c r="IK25" s="11"/>
      <c r="IM25" s="294"/>
      <c r="IN25" s="294"/>
      <c r="IO25" s="11"/>
      <c r="IP25" s="11"/>
      <c r="IR25" s="294"/>
      <c r="IS25" s="294"/>
      <c r="IT25" s="11"/>
      <c r="IU25" s="11"/>
    </row>
    <row r="26" spans="1:255" s="1" customFormat="1">
      <c r="A26" s="78"/>
      <c r="B26" s="272"/>
      <c r="C26" s="272"/>
      <c r="D26" s="74"/>
      <c r="E26" s="74"/>
      <c r="G26" s="294"/>
      <c r="H26" s="294"/>
      <c r="I26" s="11"/>
      <c r="J26" s="11"/>
      <c r="L26" s="294"/>
      <c r="M26" s="294"/>
      <c r="N26" s="11"/>
      <c r="O26" s="11"/>
      <c r="Q26" s="294"/>
      <c r="R26" s="294"/>
      <c r="S26" s="11"/>
      <c r="T26" s="11"/>
      <c r="V26" s="294"/>
      <c r="W26" s="294"/>
      <c r="X26" s="11"/>
      <c r="Y26" s="11"/>
      <c r="AA26" s="294"/>
      <c r="AB26" s="294"/>
      <c r="AC26" s="11"/>
      <c r="AD26" s="11"/>
      <c r="AF26" s="294"/>
      <c r="AG26" s="294"/>
      <c r="AH26" s="11"/>
      <c r="AI26" s="11"/>
      <c r="AK26" s="294"/>
      <c r="AL26" s="294"/>
      <c r="AM26" s="11"/>
      <c r="AN26" s="11"/>
      <c r="AP26" s="294"/>
      <c r="AQ26" s="294"/>
      <c r="AR26" s="11"/>
      <c r="AS26" s="11"/>
      <c r="AU26" s="294"/>
      <c r="AV26" s="294"/>
      <c r="AW26" s="11"/>
      <c r="AX26" s="11"/>
      <c r="AZ26" s="294"/>
      <c r="BA26" s="294"/>
      <c r="BB26" s="11"/>
      <c r="BC26" s="11"/>
      <c r="BE26" s="294"/>
      <c r="BF26" s="294"/>
      <c r="BG26" s="11"/>
      <c r="BH26" s="11"/>
      <c r="BJ26" s="294"/>
      <c r="BK26" s="294"/>
      <c r="BL26" s="11"/>
      <c r="BM26" s="11"/>
      <c r="BO26" s="294"/>
      <c r="BP26" s="294"/>
      <c r="BQ26" s="11"/>
      <c r="BR26" s="11"/>
      <c r="BT26" s="294"/>
      <c r="BU26" s="294"/>
      <c r="BV26" s="11"/>
      <c r="BW26" s="11"/>
      <c r="BY26" s="294"/>
      <c r="BZ26" s="294"/>
      <c r="CA26" s="11"/>
      <c r="CB26" s="11"/>
      <c r="CD26" s="294"/>
      <c r="CE26" s="294"/>
      <c r="CF26" s="11"/>
      <c r="CG26" s="11"/>
      <c r="CI26" s="294"/>
      <c r="CJ26" s="294"/>
      <c r="CK26" s="11"/>
      <c r="CL26" s="11"/>
      <c r="CN26" s="294"/>
      <c r="CO26" s="294"/>
      <c r="CP26" s="11"/>
      <c r="CQ26" s="11"/>
      <c r="CS26" s="294"/>
      <c r="CT26" s="294"/>
      <c r="CU26" s="11"/>
      <c r="CV26" s="11"/>
      <c r="CX26" s="294"/>
      <c r="CY26" s="294"/>
      <c r="CZ26" s="11"/>
      <c r="DA26" s="11"/>
      <c r="DC26" s="294"/>
      <c r="DD26" s="294"/>
      <c r="DE26" s="11"/>
      <c r="DF26" s="11"/>
      <c r="DH26" s="294"/>
      <c r="DI26" s="294"/>
      <c r="DJ26" s="11"/>
      <c r="DK26" s="11"/>
      <c r="DM26" s="294"/>
      <c r="DN26" s="294"/>
      <c r="DO26" s="11"/>
      <c r="DP26" s="11"/>
      <c r="DR26" s="294"/>
      <c r="DS26" s="294"/>
      <c r="DT26" s="11"/>
      <c r="DU26" s="11"/>
      <c r="DW26" s="294"/>
      <c r="DX26" s="294"/>
      <c r="DY26" s="11"/>
      <c r="DZ26" s="11"/>
      <c r="EB26" s="294"/>
      <c r="EC26" s="294"/>
      <c r="ED26" s="11"/>
      <c r="EE26" s="11"/>
      <c r="EG26" s="294"/>
      <c r="EH26" s="294"/>
      <c r="EI26" s="11"/>
      <c r="EJ26" s="11"/>
      <c r="EL26" s="294"/>
      <c r="EM26" s="294"/>
      <c r="EN26" s="11"/>
      <c r="EO26" s="11"/>
      <c r="EQ26" s="294"/>
      <c r="ER26" s="294"/>
      <c r="ES26" s="11"/>
      <c r="ET26" s="11"/>
      <c r="EV26" s="294"/>
      <c r="EW26" s="294"/>
      <c r="EX26" s="11"/>
      <c r="EY26" s="11"/>
      <c r="FA26" s="294"/>
      <c r="FB26" s="294"/>
      <c r="FC26" s="11"/>
      <c r="FD26" s="11"/>
      <c r="FF26" s="294"/>
      <c r="FG26" s="294"/>
      <c r="FH26" s="11"/>
      <c r="FI26" s="11"/>
      <c r="FK26" s="294"/>
      <c r="FL26" s="294"/>
      <c r="FM26" s="11"/>
      <c r="FN26" s="11"/>
      <c r="FP26" s="294"/>
      <c r="FQ26" s="294"/>
      <c r="FR26" s="11"/>
      <c r="FS26" s="11"/>
      <c r="FU26" s="294"/>
      <c r="FV26" s="294"/>
      <c r="FW26" s="11"/>
      <c r="FX26" s="11"/>
      <c r="FZ26" s="294"/>
      <c r="GA26" s="294"/>
      <c r="GB26" s="11"/>
      <c r="GC26" s="11"/>
      <c r="GE26" s="294"/>
      <c r="GF26" s="294"/>
      <c r="GG26" s="11"/>
      <c r="GH26" s="11"/>
      <c r="GJ26" s="294"/>
      <c r="GK26" s="294"/>
      <c r="GL26" s="11"/>
      <c r="GM26" s="11"/>
      <c r="GO26" s="294"/>
      <c r="GP26" s="294"/>
      <c r="GQ26" s="11"/>
      <c r="GR26" s="11"/>
      <c r="GT26" s="294"/>
      <c r="GU26" s="294"/>
      <c r="GV26" s="11"/>
      <c r="GW26" s="11"/>
      <c r="GY26" s="294"/>
      <c r="GZ26" s="294"/>
      <c r="HA26" s="11"/>
      <c r="HB26" s="11"/>
      <c r="HD26" s="294"/>
      <c r="HE26" s="294"/>
      <c r="HF26" s="11"/>
      <c r="HG26" s="11"/>
      <c r="HI26" s="294"/>
      <c r="HJ26" s="294"/>
      <c r="HK26" s="11"/>
      <c r="HL26" s="11"/>
      <c r="HN26" s="294"/>
      <c r="HO26" s="294"/>
      <c r="HP26" s="11"/>
      <c r="HQ26" s="11"/>
      <c r="HS26" s="294"/>
      <c r="HT26" s="294"/>
      <c r="HU26" s="11"/>
      <c r="HV26" s="11"/>
      <c r="HX26" s="294"/>
      <c r="HY26" s="294"/>
      <c r="HZ26" s="11"/>
      <c r="IA26" s="11"/>
      <c r="IC26" s="294"/>
      <c r="ID26" s="294"/>
      <c r="IE26" s="11"/>
      <c r="IF26" s="11"/>
      <c r="IH26" s="294"/>
      <c r="II26" s="294"/>
      <c r="IJ26" s="11"/>
      <c r="IK26" s="11"/>
      <c r="IM26" s="294"/>
      <c r="IN26" s="294"/>
      <c r="IO26" s="11"/>
      <c r="IP26" s="11"/>
      <c r="IR26" s="294"/>
      <c r="IS26" s="294"/>
      <c r="IT26" s="11"/>
      <c r="IU26" s="11"/>
    </row>
    <row r="27" spans="1:255" s="1" customFormat="1">
      <c r="A27" s="78"/>
      <c r="B27" s="272"/>
      <c r="C27" s="272"/>
      <c r="D27" s="74"/>
      <c r="E27" s="74"/>
      <c r="G27" s="294"/>
      <c r="H27" s="294"/>
      <c r="I27" s="11"/>
      <c r="J27" s="11"/>
      <c r="L27" s="294"/>
      <c r="M27" s="294"/>
      <c r="N27" s="11"/>
      <c r="O27" s="11"/>
      <c r="Q27" s="294"/>
      <c r="R27" s="294"/>
      <c r="S27" s="11"/>
      <c r="T27" s="11"/>
      <c r="V27" s="294"/>
      <c r="W27" s="294"/>
      <c r="X27" s="11"/>
      <c r="Y27" s="11"/>
      <c r="AA27" s="294"/>
      <c r="AB27" s="294"/>
      <c r="AC27" s="11"/>
      <c r="AD27" s="11"/>
      <c r="AF27" s="294"/>
      <c r="AG27" s="294"/>
      <c r="AH27" s="11"/>
      <c r="AI27" s="11"/>
      <c r="AK27" s="294"/>
      <c r="AL27" s="294"/>
      <c r="AM27" s="11"/>
      <c r="AN27" s="11"/>
      <c r="AP27" s="294"/>
      <c r="AQ27" s="294"/>
      <c r="AR27" s="11"/>
      <c r="AS27" s="11"/>
      <c r="AU27" s="294"/>
      <c r="AV27" s="294"/>
      <c r="AW27" s="11"/>
      <c r="AX27" s="11"/>
      <c r="AZ27" s="294"/>
      <c r="BA27" s="294"/>
      <c r="BB27" s="11"/>
      <c r="BC27" s="11"/>
      <c r="BE27" s="294"/>
      <c r="BF27" s="294"/>
      <c r="BG27" s="11"/>
      <c r="BH27" s="11"/>
      <c r="BJ27" s="294"/>
      <c r="BK27" s="294"/>
      <c r="BL27" s="11"/>
      <c r="BM27" s="11"/>
      <c r="BO27" s="294"/>
      <c r="BP27" s="294"/>
      <c r="BQ27" s="11"/>
      <c r="BR27" s="11"/>
      <c r="BT27" s="294"/>
      <c r="BU27" s="294"/>
      <c r="BV27" s="11"/>
      <c r="BW27" s="11"/>
      <c r="BY27" s="294"/>
      <c r="BZ27" s="294"/>
      <c r="CA27" s="11"/>
      <c r="CB27" s="11"/>
      <c r="CD27" s="294"/>
      <c r="CE27" s="294"/>
      <c r="CF27" s="11"/>
      <c r="CG27" s="11"/>
      <c r="CI27" s="294"/>
      <c r="CJ27" s="294"/>
      <c r="CK27" s="11"/>
      <c r="CL27" s="11"/>
      <c r="CN27" s="294"/>
      <c r="CO27" s="294"/>
      <c r="CP27" s="11"/>
      <c r="CQ27" s="11"/>
      <c r="CS27" s="294"/>
      <c r="CT27" s="294"/>
      <c r="CU27" s="11"/>
      <c r="CV27" s="11"/>
      <c r="CX27" s="294"/>
      <c r="CY27" s="294"/>
      <c r="CZ27" s="11"/>
      <c r="DA27" s="11"/>
      <c r="DC27" s="294"/>
      <c r="DD27" s="294"/>
      <c r="DE27" s="11"/>
      <c r="DF27" s="11"/>
      <c r="DH27" s="294"/>
      <c r="DI27" s="294"/>
      <c r="DJ27" s="11"/>
      <c r="DK27" s="11"/>
      <c r="DM27" s="294"/>
      <c r="DN27" s="294"/>
      <c r="DO27" s="11"/>
      <c r="DP27" s="11"/>
      <c r="DR27" s="294"/>
      <c r="DS27" s="294"/>
      <c r="DT27" s="11"/>
      <c r="DU27" s="11"/>
      <c r="DW27" s="294"/>
      <c r="DX27" s="294"/>
      <c r="DY27" s="11"/>
      <c r="DZ27" s="11"/>
      <c r="EB27" s="294"/>
      <c r="EC27" s="294"/>
      <c r="ED27" s="11"/>
      <c r="EE27" s="11"/>
      <c r="EG27" s="294"/>
      <c r="EH27" s="294"/>
      <c r="EI27" s="11"/>
      <c r="EJ27" s="11"/>
      <c r="EL27" s="294"/>
      <c r="EM27" s="294"/>
      <c r="EN27" s="11"/>
      <c r="EO27" s="11"/>
      <c r="EQ27" s="294"/>
      <c r="ER27" s="294"/>
      <c r="ES27" s="11"/>
      <c r="ET27" s="11"/>
      <c r="EV27" s="294"/>
      <c r="EW27" s="294"/>
      <c r="EX27" s="11"/>
      <c r="EY27" s="11"/>
      <c r="FA27" s="294"/>
      <c r="FB27" s="294"/>
      <c r="FC27" s="11"/>
      <c r="FD27" s="11"/>
      <c r="FF27" s="294"/>
      <c r="FG27" s="294"/>
      <c r="FH27" s="11"/>
      <c r="FI27" s="11"/>
      <c r="FK27" s="294"/>
      <c r="FL27" s="294"/>
      <c r="FM27" s="11"/>
      <c r="FN27" s="11"/>
      <c r="FP27" s="294"/>
      <c r="FQ27" s="294"/>
      <c r="FR27" s="11"/>
      <c r="FS27" s="11"/>
      <c r="FU27" s="294"/>
      <c r="FV27" s="294"/>
      <c r="FW27" s="11"/>
      <c r="FX27" s="11"/>
      <c r="FZ27" s="294"/>
      <c r="GA27" s="294"/>
      <c r="GB27" s="11"/>
      <c r="GC27" s="11"/>
      <c r="GE27" s="294"/>
      <c r="GF27" s="294"/>
      <c r="GG27" s="11"/>
      <c r="GH27" s="11"/>
      <c r="GJ27" s="294"/>
      <c r="GK27" s="294"/>
      <c r="GL27" s="11"/>
      <c r="GM27" s="11"/>
      <c r="GO27" s="294"/>
      <c r="GP27" s="294"/>
      <c r="GQ27" s="11"/>
      <c r="GR27" s="11"/>
      <c r="GT27" s="294"/>
      <c r="GU27" s="294"/>
      <c r="GV27" s="11"/>
      <c r="GW27" s="11"/>
      <c r="GY27" s="294"/>
      <c r="GZ27" s="294"/>
      <c r="HA27" s="11"/>
      <c r="HB27" s="11"/>
      <c r="HD27" s="294"/>
      <c r="HE27" s="294"/>
      <c r="HF27" s="11"/>
      <c r="HG27" s="11"/>
      <c r="HI27" s="294"/>
      <c r="HJ27" s="294"/>
      <c r="HK27" s="11"/>
      <c r="HL27" s="11"/>
      <c r="HN27" s="294"/>
      <c r="HO27" s="294"/>
      <c r="HP27" s="11"/>
      <c r="HQ27" s="11"/>
      <c r="HS27" s="294"/>
      <c r="HT27" s="294"/>
      <c r="HU27" s="11"/>
      <c r="HV27" s="11"/>
      <c r="HX27" s="294"/>
      <c r="HY27" s="294"/>
      <c r="HZ27" s="11"/>
      <c r="IA27" s="11"/>
      <c r="IC27" s="294"/>
      <c r="ID27" s="294"/>
      <c r="IE27" s="11"/>
      <c r="IF27" s="11"/>
      <c r="IH27" s="294"/>
      <c r="II27" s="294"/>
      <c r="IJ27" s="11"/>
      <c r="IK27" s="11"/>
      <c r="IM27" s="294"/>
      <c r="IN27" s="294"/>
      <c r="IO27" s="11"/>
      <c r="IP27" s="11"/>
      <c r="IR27" s="294"/>
      <c r="IS27" s="294"/>
      <c r="IT27" s="11"/>
      <c r="IU27" s="11"/>
    </row>
    <row r="28" spans="1:255" s="1" customFormat="1">
      <c r="A28" s="78"/>
      <c r="B28" s="272"/>
      <c r="C28" s="272"/>
      <c r="D28" s="74"/>
      <c r="E28" s="74"/>
      <c r="G28" s="294"/>
      <c r="H28" s="294"/>
      <c r="I28" s="11"/>
      <c r="J28" s="11"/>
      <c r="L28" s="294"/>
      <c r="M28" s="294"/>
      <c r="N28" s="11"/>
      <c r="O28" s="11"/>
      <c r="Q28" s="294"/>
      <c r="R28" s="294"/>
      <c r="S28" s="11"/>
      <c r="T28" s="11"/>
      <c r="V28" s="294"/>
      <c r="W28" s="294"/>
      <c r="X28" s="11"/>
      <c r="Y28" s="11"/>
      <c r="AA28" s="294"/>
      <c r="AB28" s="294"/>
      <c r="AC28" s="11"/>
      <c r="AD28" s="11"/>
      <c r="AF28" s="294"/>
      <c r="AG28" s="294"/>
      <c r="AH28" s="11"/>
      <c r="AI28" s="11"/>
      <c r="AK28" s="294"/>
      <c r="AL28" s="294"/>
      <c r="AM28" s="11"/>
      <c r="AN28" s="11"/>
      <c r="AP28" s="294"/>
      <c r="AQ28" s="294"/>
      <c r="AR28" s="11"/>
      <c r="AS28" s="11"/>
      <c r="AU28" s="294"/>
      <c r="AV28" s="294"/>
      <c r="AW28" s="11"/>
      <c r="AX28" s="11"/>
      <c r="AZ28" s="294"/>
      <c r="BA28" s="294"/>
      <c r="BB28" s="11"/>
      <c r="BC28" s="11"/>
      <c r="BE28" s="294"/>
      <c r="BF28" s="294"/>
      <c r="BG28" s="11"/>
      <c r="BH28" s="11"/>
      <c r="BJ28" s="294"/>
      <c r="BK28" s="294"/>
      <c r="BL28" s="11"/>
      <c r="BM28" s="11"/>
      <c r="BO28" s="294"/>
      <c r="BP28" s="294"/>
      <c r="BQ28" s="11"/>
      <c r="BR28" s="11"/>
      <c r="BT28" s="294"/>
      <c r="BU28" s="294"/>
      <c r="BV28" s="11"/>
      <c r="BW28" s="11"/>
      <c r="BY28" s="294"/>
      <c r="BZ28" s="294"/>
      <c r="CA28" s="11"/>
      <c r="CB28" s="11"/>
      <c r="CD28" s="294"/>
      <c r="CE28" s="294"/>
      <c r="CF28" s="11"/>
      <c r="CG28" s="11"/>
      <c r="CI28" s="294"/>
      <c r="CJ28" s="294"/>
      <c r="CK28" s="11"/>
      <c r="CL28" s="11"/>
      <c r="CN28" s="294"/>
      <c r="CO28" s="294"/>
      <c r="CP28" s="11"/>
      <c r="CQ28" s="11"/>
      <c r="CS28" s="294"/>
      <c r="CT28" s="294"/>
      <c r="CU28" s="11"/>
      <c r="CV28" s="11"/>
      <c r="CX28" s="294"/>
      <c r="CY28" s="294"/>
      <c r="CZ28" s="11"/>
      <c r="DA28" s="11"/>
      <c r="DC28" s="294"/>
      <c r="DD28" s="294"/>
      <c r="DE28" s="11"/>
      <c r="DF28" s="11"/>
      <c r="DH28" s="294"/>
      <c r="DI28" s="294"/>
      <c r="DJ28" s="11"/>
      <c r="DK28" s="11"/>
      <c r="DM28" s="294"/>
      <c r="DN28" s="294"/>
      <c r="DO28" s="11"/>
      <c r="DP28" s="11"/>
      <c r="DR28" s="294"/>
      <c r="DS28" s="294"/>
      <c r="DT28" s="11"/>
      <c r="DU28" s="11"/>
      <c r="DW28" s="294"/>
      <c r="DX28" s="294"/>
      <c r="DY28" s="11"/>
      <c r="DZ28" s="11"/>
      <c r="EB28" s="294"/>
      <c r="EC28" s="294"/>
      <c r="ED28" s="11"/>
      <c r="EE28" s="11"/>
      <c r="EG28" s="294"/>
      <c r="EH28" s="294"/>
      <c r="EI28" s="11"/>
      <c r="EJ28" s="11"/>
      <c r="EL28" s="294"/>
      <c r="EM28" s="294"/>
      <c r="EN28" s="11"/>
      <c r="EO28" s="11"/>
      <c r="EQ28" s="294"/>
      <c r="ER28" s="294"/>
      <c r="ES28" s="11"/>
      <c r="ET28" s="11"/>
      <c r="EV28" s="294"/>
      <c r="EW28" s="294"/>
      <c r="EX28" s="11"/>
      <c r="EY28" s="11"/>
      <c r="FA28" s="294"/>
      <c r="FB28" s="294"/>
      <c r="FC28" s="11"/>
      <c r="FD28" s="11"/>
      <c r="FF28" s="294"/>
      <c r="FG28" s="294"/>
      <c r="FH28" s="11"/>
      <c r="FI28" s="11"/>
      <c r="FK28" s="294"/>
      <c r="FL28" s="294"/>
      <c r="FM28" s="11"/>
      <c r="FN28" s="11"/>
      <c r="FP28" s="294"/>
      <c r="FQ28" s="294"/>
      <c r="FR28" s="11"/>
      <c r="FS28" s="11"/>
      <c r="FU28" s="294"/>
      <c r="FV28" s="294"/>
      <c r="FW28" s="11"/>
      <c r="FX28" s="11"/>
      <c r="FZ28" s="294"/>
      <c r="GA28" s="294"/>
      <c r="GB28" s="11"/>
      <c r="GC28" s="11"/>
      <c r="GE28" s="294"/>
      <c r="GF28" s="294"/>
      <c r="GG28" s="11"/>
      <c r="GH28" s="11"/>
      <c r="GJ28" s="294"/>
      <c r="GK28" s="294"/>
      <c r="GL28" s="11"/>
      <c r="GM28" s="11"/>
      <c r="GO28" s="294"/>
      <c r="GP28" s="294"/>
      <c r="GQ28" s="11"/>
      <c r="GR28" s="11"/>
      <c r="GT28" s="294"/>
      <c r="GU28" s="294"/>
      <c r="GV28" s="11"/>
      <c r="GW28" s="11"/>
      <c r="GY28" s="294"/>
      <c r="GZ28" s="294"/>
      <c r="HA28" s="11"/>
      <c r="HB28" s="11"/>
      <c r="HD28" s="294"/>
      <c r="HE28" s="294"/>
      <c r="HF28" s="11"/>
      <c r="HG28" s="11"/>
      <c r="HI28" s="294"/>
      <c r="HJ28" s="294"/>
      <c r="HK28" s="11"/>
      <c r="HL28" s="11"/>
      <c r="HN28" s="294"/>
      <c r="HO28" s="294"/>
      <c r="HP28" s="11"/>
      <c r="HQ28" s="11"/>
      <c r="HS28" s="294"/>
      <c r="HT28" s="294"/>
      <c r="HU28" s="11"/>
      <c r="HV28" s="11"/>
      <c r="HX28" s="294"/>
      <c r="HY28" s="294"/>
      <c r="HZ28" s="11"/>
      <c r="IA28" s="11"/>
      <c r="IC28" s="294"/>
      <c r="ID28" s="294"/>
      <c r="IE28" s="11"/>
      <c r="IF28" s="11"/>
      <c r="IH28" s="294"/>
      <c r="II28" s="294"/>
      <c r="IJ28" s="11"/>
      <c r="IK28" s="11"/>
      <c r="IM28" s="294"/>
      <c r="IN28" s="294"/>
      <c r="IO28" s="11"/>
      <c r="IP28" s="11"/>
      <c r="IR28" s="294"/>
      <c r="IS28" s="294"/>
      <c r="IT28" s="11"/>
      <c r="IU28" s="11"/>
    </row>
    <row r="29" spans="1:255" s="1" customFormat="1">
      <c r="A29" s="78"/>
      <c r="B29" s="272"/>
      <c r="C29" s="272"/>
      <c r="D29" s="74"/>
      <c r="E29" s="74"/>
      <c r="G29" s="294"/>
      <c r="H29" s="294"/>
      <c r="I29" s="11"/>
      <c r="J29" s="11"/>
      <c r="L29" s="294"/>
      <c r="M29" s="294"/>
      <c r="N29" s="11"/>
      <c r="O29" s="11"/>
      <c r="Q29" s="294"/>
      <c r="R29" s="294"/>
      <c r="S29" s="11"/>
      <c r="T29" s="11"/>
      <c r="V29" s="294"/>
      <c r="W29" s="294"/>
      <c r="X29" s="11"/>
      <c r="Y29" s="11"/>
      <c r="AA29" s="294"/>
      <c r="AB29" s="294"/>
      <c r="AC29" s="11"/>
      <c r="AD29" s="11"/>
      <c r="AF29" s="294"/>
      <c r="AG29" s="294"/>
      <c r="AH29" s="11"/>
      <c r="AI29" s="11"/>
      <c r="AK29" s="294"/>
      <c r="AL29" s="294"/>
      <c r="AM29" s="11"/>
      <c r="AN29" s="11"/>
      <c r="AP29" s="294"/>
      <c r="AQ29" s="294"/>
      <c r="AR29" s="11"/>
      <c r="AS29" s="11"/>
      <c r="AU29" s="294"/>
      <c r="AV29" s="294"/>
      <c r="AW29" s="11"/>
      <c r="AX29" s="11"/>
      <c r="AZ29" s="294"/>
      <c r="BA29" s="294"/>
      <c r="BB29" s="11"/>
      <c r="BC29" s="11"/>
      <c r="BE29" s="294"/>
      <c r="BF29" s="294"/>
      <c r="BG29" s="11"/>
      <c r="BH29" s="11"/>
      <c r="BJ29" s="294"/>
      <c r="BK29" s="294"/>
      <c r="BL29" s="11"/>
      <c r="BM29" s="11"/>
      <c r="BO29" s="294"/>
      <c r="BP29" s="294"/>
      <c r="BQ29" s="11"/>
      <c r="BR29" s="11"/>
      <c r="BT29" s="294"/>
      <c r="BU29" s="294"/>
      <c r="BV29" s="11"/>
      <c r="BW29" s="11"/>
      <c r="BY29" s="294"/>
      <c r="BZ29" s="294"/>
      <c r="CA29" s="11"/>
      <c r="CB29" s="11"/>
      <c r="CD29" s="294"/>
      <c r="CE29" s="294"/>
      <c r="CF29" s="11"/>
      <c r="CG29" s="11"/>
      <c r="CI29" s="294"/>
      <c r="CJ29" s="294"/>
      <c r="CK29" s="11"/>
      <c r="CL29" s="11"/>
      <c r="CN29" s="294"/>
      <c r="CO29" s="294"/>
      <c r="CP29" s="11"/>
      <c r="CQ29" s="11"/>
      <c r="CS29" s="294"/>
      <c r="CT29" s="294"/>
      <c r="CU29" s="11"/>
      <c r="CV29" s="11"/>
      <c r="CX29" s="294"/>
      <c r="CY29" s="294"/>
      <c r="CZ29" s="11"/>
      <c r="DA29" s="11"/>
      <c r="DC29" s="294"/>
      <c r="DD29" s="294"/>
      <c r="DE29" s="11"/>
      <c r="DF29" s="11"/>
      <c r="DH29" s="294"/>
      <c r="DI29" s="294"/>
      <c r="DJ29" s="11"/>
      <c r="DK29" s="11"/>
      <c r="DM29" s="294"/>
      <c r="DN29" s="294"/>
      <c r="DO29" s="11"/>
      <c r="DP29" s="11"/>
      <c r="DR29" s="294"/>
      <c r="DS29" s="294"/>
      <c r="DT29" s="11"/>
      <c r="DU29" s="11"/>
      <c r="DW29" s="294"/>
      <c r="DX29" s="294"/>
      <c r="DY29" s="11"/>
      <c r="DZ29" s="11"/>
      <c r="EB29" s="294"/>
      <c r="EC29" s="294"/>
      <c r="ED29" s="11"/>
      <c r="EE29" s="11"/>
      <c r="EG29" s="294"/>
      <c r="EH29" s="294"/>
      <c r="EI29" s="11"/>
      <c r="EJ29" s="11"/>
      <c r="EL29" s="294"/>
      <c r="EM29" s="294"/>
      <c r="EN29" s="11"/>
      <c r="EO29" s="11"/>
      <c r="EQ29" s="294"/>
      <c r="ER29" s="294"/>
      <c r="ES29" s="11"/>
      <c r="ET29" s="11"/>
      <c r="EV29" s="294"/>
      <c r="EW29" s="294"/>
      <c r="EX29" s="11"/>
      <c r="EY29" s="11"/>
      <c r="FA29" s="294"/>
      <c r="FB29" s="294"/>
      <c r="FC29" s="11"/>
      <c r="FD29" s="11"/>
      <c r="FF29" s="294"/>
      <c r="FG29" s="294"/>
      <c r="FH29" s="11"/>
      <c r="FI29" s="11"/>
      <c r="FK29" s="294"/>
      <c r="FL29" s="294"/>
      <c r="FM29" s="11"/>
      <c r="FN29" s="11"/>
      <c r="FP29" s="294"/>
      <c r="FQ29" s="294"/>
      <c r="FR29" s="11"/>
      <c r="FS29" s="11"/>
      <c r="FU29" s="294"/>
      <c r="FV29" s="294"/>
      <c r="FW29" s="11"/>
      <c r="FX29" s="11"/>
      <c r="FZ29" s="294"/>
      <c r="GA29" s="294"/>
      <c r="GB29" s="11"/>
      <c r="GC29" s="11"/>
      <c r="GE29" s="294"/>
      <c r="GF29" s="294"/>
      <c r="GG29" s="11"/>
      <c r="GH29" s="11"/>
      <c r="GJ29" s="294"/>
      <c r="GK29" s="294"/>
      <c r="GL29" s="11"/>
      <c r="GM29" s="11"/>
      <c r="GO29" s="294"/>
      <c r="GP29" s="294"/>
      <c r="GQ29" s="11"/>
      <c r="GR29" s="11"/>
      <c r="GT29" s="294"/>
      <c r="GU29" s="294"/>
      <c r="GV29" s="11"/>
      <c r="GW29" s="11"/>
      <c r="GY29" s="294"/>
      <c r="GZ29" s="294"/>
      <c r="HA29" s="11"/>
      <c r="HB29" s="11"/>
      <c r="HD29" s="294"/>
      <c r="HE29" s="294"/>
      <c r="HF29" s="11"/>
      <c r="HG29" s="11"/>
      <c r="HI29" s="294"/>
      <c r="HJ29" s="294"/>
      <c r="HK29" s="11"/>
      <c r="HL29" s="11"/>
      <c r="HN29" s="294"/>
      <c r="HO29" s="294"/>
      <c r="HP29" s="11"/>
      <c r="HQ29" s="11"/>
      <c r="HS29" s="294"/>
      <c r="HT29" s="294"/>
      <c r="HU29" s="11"/>
      <c r="HV29" s="11"/>
      <c r="HX29" s="294"/>
      <c r="HY29" s="294"/>
      <c r="HZ29" s="11"/>
      <c r="IA29" s="11"/>
      <c r="IC29" s="294"/>
      <c r="ID29" s="294"/>
      <c r="IE29" s="11"/>
      <c r="IF29" s="11"/>
      <c r="IH29" s="294"/>
      <c r="II29" s="294"/>
      <c r="IJ29" s="11"/>
      <c r="IK29" s="11"/>
      <c r="IM29" s="294"/>
      <c r="IN29" s="294"/>
      <c r="IO29" s="11"/>
      <c r="IP29" s="11"/>
      <c r="IR29" s="294"/>
      <c r="IS29" s="294"/>
      <c r="IT29" s="11"/>
      <c r="IU29" s="11"/>
    </row>
    <row r="30" spans="1:255" s="1" customFormat="1">
      <c r="A30" s="78"/>
      <c r="B30" s="272"/>
      <c r="C30" s="272"/>
      <c r="D30" s="74"/>
      <c r="E30" s="74"/>
      <c r="G30" s="294"/>
      <c r="H30" s="294"/>
      <c r="I30" s="11"/>
      <c r="J30" s="11"/>
      <c r="L30" s="294"/>
      <c r="M30" s="294"/>
      <c r="N30" s="11"/>
      <c r="O30" s="11"/>
      <c r="Q30" s="294"/>
      <c r="R30" s="294"/>
      <c r="S30" s="11"/>
      <c r="T30" s="11"/>
      <c r="V30" s="294"/>
      <c r="W30" s="294"/>
      <c r="X30" s="11"/>
      <c r="Y30" s="11"/>
      <c r="AA30" s="294"/>
      <c r="AB30" s="294"/>
      <c r="AC30" s="11"/>
      <c r="AD30" s="11"/>
      <c r="AF30" s="294"/>
      <c r="AG30" s="294"/>
      <c r="AH30" s="11"/>
      <c r="AI30" s="11"/>
      <c r="AK30" s="294"/>
      <c r="AL30" s="294"/>
      <c r="AM30" s="11"/>
      <c r="AN30" s="11"/>
      <c r="AP30" s="294"/>
      <c r="AQ30" s="294"/>
      <c r="AR30" s="11"/>
      <c r="AS30" s="11"/>
      <c r="AU30" s="294"/>
      <c r="AV30" s="294"/>
      <c r="AW30" s="11"/>
      <c r="AX30" s="11"/>
      <c r="AZ30" s="294"/>
      <c r="BA30" s="294"/>
      <c r="BB30" s="11"/>
      <c r="BC30" s="11"/>
      <c r="BE30" s="294"/>
      <c r="BF30" s="294"/>
      <c r="BG30" s="11"/>
      <c r="BH30" s="11"/>
      <c r="BJ30" s="294"/>
      <c r="BK30" s="294"/>
      <c r="BL30" s="11"/>
      <c r="BM30" s="11"/>
      <c r="BO30" s="294"/>
      <c r="BP30" s="294"/>
      <c r="BQ30" s="11"/>
      <c r="BR30" s="11"/>
      <c r="BT30" s="294"/>
      <c r="BU30" s="294"/>
      <c r="BV30" s="11"/>
      <c r="BW30" s="11"/>
      <c r="BY30" s="294"/>
      <c r="BZ30" s="294"/>
      <c r="CA30" s="11"/>
      <c r="CB30" s="11"/>
      <c r="CD30" s="294"/>
      <c r="CE30" s="294"/>
      <c r="CF30" s="11"/>
      <c r="CG30" s="11"/>
      <c r="CI30" s="294"/>
      <c r="CJ30" s="294"/>
      <c r="CK30" s="11"/>
      <c r="CL30" s="11"/>
      <c r="CN30" s="294"/>
      <c r="CO30" s="294"/>
      <c r="CP30" s="11"/>
      <c r="CQ30" s="11"/>
      <c r="CS30" s="294"/>
      <c r="CT30" s="294"/>
      <c r="CU30" s="11"/>
      <c r="CV30" s="11"/>
      <c r="CX30" s="294"/>
      <c r="CY30" s="294"/>
      <c r="CZ30" s="11"/>
      <c r="DA30" s="11"/>
      <c r="DC30" s="294"/>
      <c r="DD30" s="294"/>
      <c r="DE30" s="11"/>
      <c r="DF30" s="11"/>
      <c r="DH30" s="294"/>
      <c r="DI30" s="294"/>
      <c r="DJ30" s="11"/>
      <c r="DK30" s="11"/>
      <c r="DM30" s="294"/>
      <c r="DN30" s="294"/>
      <c r="DO30" s="11"/>
      <c r="DP30" s="11"/>
      <c r="DR30" s="294"/>
      <c r="DS30" s="294"/>
      <c r="DT30" s="11"/>
      <c r="DU30" s="11"/>
      <c r="DW30" s="294"/>
      <c r="DX30" s="294"/>
      <c r="DY30" s="11"/>
      <c r="DZ30" s="11"/>
      <c r="EB30" s="294"/>
      <c r="EC30" s="294"/>
      <c r="ED30" s="11"/>
      <c r="EE30" s="11"/>
      <c r="EG30" s="294"/>
      <c r="EH30" s="294"/>
      <c r="EI30" s="11"/>
      <c r="EJ30" s="11"/>
      <c r="EL30" s="294"/>
      <c r="EM30" s="294"/>
      <c r="EN30" s="11"/>
      <c r="EO30" s="11"/>
      <c r="EQ30" s="294"/>
      <c r="ER30" s="294"/>
      <c r="ES30" s="11"/>
      <c r="ET30" s="11"/>
      <c r="EV30" s="294"/>
      <c r="EW30" s="294"/>
      <c r="EX30" s="11"/>
      <c r="EY30" s="11"/>
      <c r="FA30" s="294"/>
      <c r="FB30" s="294"/>
      <c r="FC30" s="11"/>
      <c r="FD30" s="11"/>
      <c r="FF30" s="294"/>
      <c r="FG30" s="294"/>
      <c r="FH30" s="11"/>
      <c r="FI30" s="11"/>
      <c r="FK30" s="294"/>
      <c r="FL30" s="294"/>
      <c r="FM30" s="11"/>
      <c r="FN30" s="11"/>
      <c r="FP30" s="294"/>
      <c r="FQ30" s="294"/>
      <c r="FR30" s="11"/>
      <c r="FS30" s="11"/>
      <c r="FU30" s="294"/>
      <c r="FV30" s="294"/>
      <c r="FW30" s="11"/>
      <c r="FX30" s="11"/>
      <c r="FZ30" s="294"/>
      <c r="GA30" s="294"/>
      <c r="GB30" s="11"/>
      <c r="GC30" s="11"/>
      <c r="GE30" s="294"/>
      <c r="GF30" s="294"/>
      <c r="GG30" s="11"/>
      <c r="GH30" s="11"/>
      <c r="GJ30" s="294"/>
      <c r="GK30" s="294"/>
      <c r="GL30" s="11"/>
      <c r="GM30" s="11"/>
      <c r="GO30" s="294"/>
      <c r="GP30" s="294"/>
      <c r="GQ30" s="11"/>
      <c r="GR30" s="11"/>
      <c r="GT30" s="294"/>
      <c r="GU30" s="294"/>
      <c r="GV30" s="11"/>
      <c r="GW30" s="11"/>
      <c r="GY30" s="294"/>
      <c r="GZ30" s="294"/>
      <c r="HA30" s="11"/>
      <c r="HB30" s="11"/>
      <c r="HD30" s="294"/>
      <c r="HE30" s="294"/>
      <c r="HF30" s="11"/>
      <c r="HG30" s="11"/>
      <c r="HI30" s="294"/>
      <c r="HJ30" s="294"/>
      <c r="HK30" s="11"/>
      <c r="HL30" s="11"/>
      <c r="HN30" s="294"/>
      <c r="HO30" s="294"/>
      <c r="HP30" s="11"/>
      <c r="HQ30" s="11"/>
      <c r="HS30" s="294"/>
      <c r="HT30" s="294"/>
      <c r="HU30" s="11"/>
      <c r="HV30" s="11"/>
      <c r="HX30" s="294"/>
      <c r="HY30" s="294"/>
      <c r="HZ30" s="11"/>
      <c r="IA30" s="11"/>
      <c r="IC30" s="294"/>
      <c r="ID30" s="294"/>
      <c r="IE30" s="11"/>
      <c r="IF30" s="11"/>
      <c r="IH30" s="294"/>
      <c r="II30" s="294"/>
      <c r="IJ30" s="11"/>
      <c r="IK30" s="11"/>
      <c r="IM30" s="294"/>
      <c r="IN30" s="294"/>
      <c r="IO30" s="11"/>
      <c r="IP30" s="11"/>
      <c r="IR30" s="294"/>
      <c r="IS30" s="294"/>
      <c r="IT30" s="11"/>
      <c r="IU30" s="11"/>
    </row>
    <row r="31" spans="1:255" s="1" customFormat="1">
      <c r="A31" s="78"/>
      <c r="B31" s="272"/>
      <c r="C31" s="272"/>
      <c r="D31" s="74"/>
      <c r="E31" s="74"/>
      <c r="G31" s="294"/>
      <c r="H31" s="294"/>
      <c r="I31" s="11"/>
      <c r="J31" s="11"/>
      <c r="L31" s="294"/>
      <c r="M31" s="294"/>
      <c r="N31" s="11"/>
      <c r="O31" s="11"/>
      <c r="Q31" s="294"/>
      <c r="R31" s="294"/>
      <c r="S31" s="11"/>
      <c r="T31" s="11"/>
      <c r="V31" s="294"/>
      <c r="W31" s="294"/>
      <c r="X31" s="11"/>
      <c r="Y31" s="11"/>
      <c r="AA31" s="294"/>
      <c r="AB31" s="294"/>
      <c r="AC31" s="11"/>
      <c r="AD31" s="11"/>
      <c r="AF31" s="294"/>
      <c r="AG31" s="294"/>
      <c r="AH31" s="11"/>
      <c r="AI31" s="11"/>
      <c r="AK31" s="294"/>
      <c r="AL31" s="294"/>
      <c r="AM31" s="11"/>
      <c r="AN31" s="11"/>
      <c r="AP31" s="294"/>
      <c r="AQ31" s="294"/>
      <c r="AR31" s="11"/>
      <c r="AS31" s="11"/>
      <c r="AU31" s="294"/>
      <c r="AV31" s="294"/>
      <c r="AW31" s="11"/>
      <c r="AX31" s="11"/>
      <c r="AZ31" s="294"/>
      <c r="BA31" s="294"/>
      <c r="BB31" s="11"/>
      <c r="BC31" s="11"/>
      <c r="BE31" s="294"/>
      <c r="BF31" s="294"/>
      <c r="BG31" s="11"/>
      <c r="BH31" s="11"/>
      <c r="BJ31" s="294"/>
      <c r="BK31" s="294"/>
      <c r="BL31" s="11"/>
      <c r="BM31" s="11"/>
      <c r="BO31" s="294"/>
      <c r="BP31" s="294"/>
      <c r="BQ31" s="11"/>
      <c r="BR31" s="11"/>
      <c r="BT31" s="294"/>
      <c r="BU31" s="294"/>
      <c r="BV31" s="11"/>
      <c r="BW31" s="11"/>
      <c r="BY31" s="294"/>
      <c r="BZ31" s="294"/>
      <c r="CA31" s="11"/>
      <c r="CB31" s="11"/>
      <c r="CD31" s="294"/>
      <c r="CE31" s="294"/>
      <c r="CF31" s="11"/>
      <c r="CG31" s="11"/>
      <c r="CI31" s="294"/>
      <c r="CJ31" s="294"/>
      <c r="CK31" s="11"/>
      <c r="CL31" s="11"/>
      <c r="CN31" s="294"/>
      <c r="CO31" s="294"/>
      <c r="CP31" s="11"/>
      <c r="CQ31" s="11"/>
      <c r="CS31" s="294"/>
      <c r="CT31" s="294"/>
      <c r="CU31" s="11"/>
      <c r="CV31" s="11"/>
      <c r="CX31" s="294"/>
      <c r="CY31" s="294"/>
      <c r="CZ31" s="11"/>
      <c r="DA31" s="11"/>
      <c r="DC31" s="294"/>
      <c r="DD31" s="294"/>
      <c r="DE31" s="11"/>
      <c r="DF31" s="11"/>
      <c r="DH31" s="294"/>
      <c r="DI31" s="294"/>
      <c r="DJ31" s="11"/>
      <c r="DK31" s="11"/>
      <c r="DM31" s="294"/>
      <c r="DN31" s="294"/>
      <c r="DO31" s="11"/>
      <c r="DP31" s="11"/>
      <c r="DR31" s="294"/>
      <c r="DS31" s="294"/>
      <c r="DT31" s="11"/>
      <c r="DU31" s="11"/>
      <c r="DW31" s="294"/>
      <c r="DX31" s="294"/>
      <c r="DY31" s="11"/>
      <c r="DZ31" s="11"/>
      <c r="EB31" s="294"/>
      <c r="EC31" s="294"/>
      <c r="ED31" s="11"/>
      <c r="EE31" s="11"/>
      <c r="EG31" s="294"/>
      <c r="EH31" s="294"/>
      <c r="EI31" s="11"/>
      <c r="EJ31" s="11"/>
      <c r="EL31" s="294"/>
      <c r="EM31" s="294"/>
      <c r="EN31" s="11"/>
      <c r="EO31" s="11"/>
      <c r="EQ31" s="294"/>
      <c r="ER31" s="294"/>
      <c r="ES31" s="11"/>
      <c r="ET31" s="11"/>
      <c r="EV31" s="294"/>
      <c r="EW31" s="294"/>
      <c r="EX31" s="11"/>
      <c r="EY31" s="11"/>
      <c r="FA31" s="294"/>
      <c r="FB31" s="294"/>
      <c r="FC31" s="11"/>
      <c r="FD31" s="11"/>
      <c r="FF31" s="294"/>
      <c r="FG31" s="294"/>
      <c r="FH31" s="11"/>
      <c r="FI31" s="11"/>
      <c r="FK31" s="294"/>
      <c r="FL31" s="294"/>
      <c r="FM31" s="11"/>
      <c r="FN31" s="11"/>
      <c r="FP31" s="294"/>
      <c r="FQ31" s="294"/>
      <c r="FR31" s="11"/>
      <c r="FS31" s="11"/>
      <c r="FU31" s="294"/>
      <c r="FV31" s="294"/>
      <c r="FW31" s="11"/>
      <c r="FX31" s="11"/>
      <c r="FZ31" s="294"/>
      <c r="GA31" s="294"/>
      <c r="GB31" s="11"/>
      <c r="GC31" s="11"/>
      <c r="GE31" s="294"/>
      <c r="GF31" s="294"/>
      <c r="GG31" s="11"/>
      <c r="GH31" s="11"/>
      <c r="GJ31" s="294"/>
      <c r="GK31" s="294"/>
      <c r="GL31" s="11"/>
      <c r="GM31" s="11"/>
      <c r="GO31" s="294"/>
      <c r="GP31" s="294"/>
      <c r="GQ31" s="11"/>
      <c r="GR31" s="11"/>
      <c r="GT31" s="294"/>
      <c r="GU31" s="294"/>
      <c r="GV31" s="11"/>
      <c r="GW31" s="11"/>
      <c r="GY31" s="294"/>
      <c r="GZ31" s="294"/>
      <c r="HA31" s="11"/>
      <c r="HB31" s="11"/>
      <c r="HD31" s="294"/>
      <c r="HE31" s="294"/>
      <c r="HF31" s="11"/>
      <c r="HG31" s="11"/>
      <c r="HI31" s="294"/>
      <c r="HJ31" s="294"/>
      <c r="HK31" s="11"/>
      <c r="HL31" s="11"/>
      <c r="HN31" s="294"/>
      <c r="HO31" s="294"/>
      <c r="HP31" s="11"/>
      <c r="HQ31" s="11"/>
      <c r="HS31" s="294"/>
      <c r="HT31" s="294"/>
      <c r="HU31" s="11"/>
      <c r="HV31" s="11"/>
      <c r="HX31" s="294"/>
      <c r="HY31" s="294"/>
      <c r="HZ31" s="11"/>
      <c r="IA31" s="11"/>
      <c r="IC31" s="294"/>
      <c r="ID31" s="294"/>
      <c r="IE31" s="11"/>
      <c r="IF31" s="11"/>
      <c r="IH31" s="294"/>
      <c r="II31" s="294"/>
      <c r="IJ31" s="11"/>
      <c r="IK31" s="11"/>
      <c r="IM31" s="294"/>
      <c r="IN31" s="294"/>
      <c r="IO31" s="11"/>
      <c r="IP31" s="11"/>
      <c r="IR31" s="294"/>
      <c r="IS31" s="294"/>
      <c r="IT31" s="11"/>
      <c r="IU31" s="11"/>
    </row>
    <row r="32" spans="1:255" s="1" customFormat="1">
      <c r="A32" s="78"/>
      <c r="B32" s="272"/>
      <c r="C32" s="272"/>
      <c r="D32" s="74"/>
      <c r="E32" s="74"/>
      <c r="G32" s="294"/>
      <c r="H32" s="294"/>
      <c r="I32" s="11"/>
      <c r="J32" s="11"/>
      <c r="L32" s="294"/>
      <c r="M32" s="294"/>
      <c r="N32" s="11"/>
      <c r="O32" s="11"/>
      <c r="Q32" s="294"/>
      <c r="R32" s="294"/>
      <c r="S32" s="11"/>
      <c r="T32" s="11"/>
      <c r="V32" s="294"/>
      <c r="W32" s="294"/>
      <c r="X32" s="11"/>
      <c r="Y32" s="11"/>
      <c r="AA32" s="294"/>
      <c r="AB32" s="294"/>
      <c r="AC32" s="11"/>
      <c r="AD32" s="11"/>
      <c r="AF32" s="294"/>
      <c r="AG32" s="294"/>
      <c r="AH32" s="11"/>
      <c r="AI32" s="11"/>
      <c r="AK32" s="294"/>
      <c r="AL32" s="294"/>
      <c r="AM32" s="11"/>
      <c r="AN32" s="11"/>
      <c r="AP32" s="294"/>
      <c r="AQ32" s="294"/>
      <c r="AR32" s="11"/>
      <c r="AS32" s="11"/>
      <c r="AU32" s="294"/>
      <c r="AV32" s="294"/>
      <c r="AW32" s="11"/>
      <c r="AX32" s="11"/>
      <c r="AZ32" s="294"/>
      <c r="BA32" s="294"/>
      <c r="BB32" s="11"/>
      <c r="BC32" s="11"/>
      <c r="BE32" s="294"/>
      <c r="BF32" s="294"/>
      <c r="BG32" s="11"/>
      <c r="BH32" s="11"/>
      <c r="BJ32" s="294"/>
      <c r="BK32" s="294"/>
      <c r="BL32" s="11"/>
      <c r="BM32" s="11"/>
      <c r="BO32" s="294"/>
      <c r="BP32" s="294"/>
      <c r="BQ32" s="11"/>
      <c r="BR32" s="11"/>
      <c r="BT32" s="294"/>
      <c r="BU32" s="294"/>
      <c r="BV32" s="11"/>
      <c r="BW32" s="11"/>
      <c r="BY32" s="294"/>
      <c r="BZ32" s="294"/>
      <c r="CA32" s="11"/>
      <c r="CB32" s="11"/>
      <c r="CD32" s="294"/>
      <c r="CE32" s="294"/>
      <c r="CF32" s="11"/>
      <c r="CG32" s="11"/>
      <c r="CI32" s="294"/>
      <c r="CJ32" s="294"/>
      <c r="CK32" s="11"/>
      <c r="CL32" s="11"/>
      <c r="CN32" s="294"/>
      <c r="CO32" s="294"/>
      <c r="CP32" s="11"/>
      <c r="CQ32" s="11"/>
      <c r="CS32" s="294"/>
      <c r="CT32" s="294"/>
      <c r="CU32" s="11"/>
      <c r="CV32" s="11"/>
      <c r="CX32" s="294"/>
      <c r="CY32" s="294"/>
      <c r="CZ32" s="11"/>
      <c r="DA32" s="11"/>
      <c r="DC32" s="294"/>
      <c r="DD32" s="294"/>
      <c r="DE32" s="11"/>
      <c r="DF32" s="11"/>
      <c r="DH32" s="294"/>
      <c r="DI32" s="294"/>
      <c r="DJ32" s="11"/>
      <c r="DK32" s="11"/>
      <c r="DM32" s="294"/>
      <c r="DN32" s="294"/>
      <c r="DO32" s="11"/>
      <c r="DP32" s="11"/>
      <c r="DR32" s="294"/>
      <c r="DS32" s="294"/>
      <c r="DT32" s="11"/>
      <c r="DU32" s="11"/>
      <c r="DW32" s="294"/>
      <c r="DX32" s="294"/>
      <c r="DY32" s="11"/>
      <c r="DZ32" s="11"/>
      <c r="EB32" s="294"/>
      <c r="EC32" s="294"/>
      <c r="ED32" s="11"/>
      <c r="EE32" s="11"/>
      <c r="EG32" s="294"/>
      <c r="EH32" s="294"/>
      <c r="EI32" s="11"/>
      <c r="EJ32" s="11"/>
      <c r="EL32" s="294"/>
      <c r="EM32" s="294"/>
      <c r="EN32" s="11"/>
      <c r="EO32" s="11"/>
      <c r="EQ32" s="294"/>
      <c r="ER32" s="294"/>
      <c r="ES32" s="11"/>
      <c r="ET32" s="11"/>
      <c r="EV32" s="294"/>
      <c r="EW32" s="294"/>
      <c r="EX32" s="11"/>
      <c r="EY32" s="11"/>
      <c r="FA32" s="294"/>
      <c r="FB32" s="294"/>
      <c r="FC32" s="11"/>
      <c r="FD32" s="11"/>
      <c r="FF32" s="294"/>
      <c r="FG32" s="294"/>
      <c r="FH32" s="11"/>
      <c r="FI32" s="11"/>
      <c r="FK32" s="294"/>
      <c r="FL32" s="294"/>
      <c r="FM32" s="11"/>
      <c r="FN32" s="11"/>
      <c r="FP32" s="294"/>
      <c r="FQ32" s="294"/>
      <c r="FR32" s="11"/>
      <c r="FS32" s="11"/>
      <c r="FU32" s="294"/>
      <c r="FV32" s="294"/>
      <c r="FW32" s="11"/>
      <c r="FX32" s="11"/>
      <c r="FZ32" s="294"/>
      <c r="GA32" s="294"/>
      <c r="GB32" s="11"/>
      <c r="GC32" s="11"/>
      <c r="GE32" s="294"/>
      <c r="GF32" s="294"/>
      <c r="GG32" s="11"/>
      <c r="GH32" s="11"/>
      <c r="GJ32" s="294"/>
      <c r="GK32" s="294"/>
      <c r="GL32" s="11"/>
      <c r="GM32" s="11"/>
      <c r="GO32" s="294"/>
      <c r="GP32" s="294"/>
      <c r="GQ32" s="11"/>
      <c r="GR32" s="11"/>
      <c r="GT32" s="294"/>
      <c r="GU32" s="294"/>
      <c r="GV32" s="11"/>
      <c r="GW32" s="11"/>
      <c r="GY32" s="294"/>
      <c r="GZ32" s="294"/>
      <c r="HA32" s="11"/>
      <c r="HB32" s="11"/>
      <c r="HD32" s="294"/>
      <c r="HE32" s="294"/>
      <c r="HF32" s="11"/>
      <c r="HG32" s="11"/>
      <c r="HI32" s="294"/>
      <c r="HJ32" s="294"/>
      <c r="HK32" s="11"/>
      <c r="HL32" s="11"/>
      <c r="HN32" s="294"/>
      <c r="HO32" s="294"/>
      <c r="HP32" s="11"/>
      <c r="HQ32" s="11"/>
      <c r="HS32" s="294"/>
      <c r="HT32" s="294"/>
      <c r="HU32" s="11"/>
      <c r="HV32" s="11"/>
      <c r="HX32" s="294"/>
      <c r="HY32" s="294"/>
      <c r="HZ32" s="11"/>
      <c r="IA32" s="11"/>
      <c r="IC32" s="294"/>
      <c r="ID32" s="294"/>
      <c r="IE32" s="11"/>
      <c r="IF32" s="11"/>
      <c r="IH32" s="294"/>
      <c r="II32" s="294"/>
      <c r="IJ32" s="11"/>
      <c r="IK32" s="11"/>
      <c r="IM32" s="294"/>
      <c r="IN32" s="294"/>
      <c r="IO32" s="11"/>
      <c r="IP32" s="11"/>
      <c r="IR32" s="294"/>
      <c r="IS32" s="294"/>
      <c r="IT32" s="11"/>
      <c r="IU32" s="11"/>
    </row>
    <row r="33" spans="1:255" s="1" customFormat="1">
      <c r="A33" s="78"/>
      <c r="B33" s="272"/>
      <c r="C33" s="272"/>
      <c r="D33" s="74"/>
      <c r="E33" s="74"/>
      <c r="G33" s="294"/>
      <c r="H33" s="294"/>
      <c r="I33" s="11"/>
      <c r="J33" s="11"/>
      <c r="L33" s="294"/>
      <c r="M33" s="294"/>
      <c r="N33" s="11"/>
      <c r="O33" s="11"/>
      <c r="Q33" s="294"/>
      <c r="R33" s="294"/>
      <c r="S33" s="11"/>
      <c r="T33" s="11"/>
      <c r="V33" s="294"/>
      <c r="W33" s="294"/>
      <c r="X33" s="11"/>
      <c r="Y33" s="11"/>
      <c r="AA33" s="294"/>
      <c r="AB33" s="294"/>
      <c r="AC33" s="11"/>
      <c r="AD33" s="11"/>
      <c r="AF33" s="294"/>
      <c r="AG33" s="294"/>
      <c r="AH33" s="11"/>
      <c r="AI33" s="11"/>
      <c r="AK33" s="294"/>
      <c r="AL33" s="294"/>
      <c r="AM33" s="11"/>
      <c r="AN33" s="11"/>
      <c r="AP33" s="294"/>
      <c r="AQ33" s="294"/>
      <c r="AR33" s="11"/>
      <c r="AS33" s="11"/>
      <c r="AU33" s="294"/>
      <c r="AV33" s="294"/>
      <c r="AW33" s="11"/>
      <c r="AX33" s="11"/>
      <c r="AZ33" s="294"/>
      <c r="BA33" s="294"/>
      <c r="BB33" s="11"/>
      <c r="BC33" s="11"/>
      <c r="BE33" s="294"/>
      <c r="BF33" s="294"/>
      <c r="BG33" s="11"/>
      <c r="BH33" s="11"/>
      <c r="BJ33" s="294"/>
      <c r="BK33" s="294"/>
      <c r="BL33" s="11"/>
      <c r="BM33" s="11"/>
      <c r="BO33" s="294"/>
      <c r="BP33" s="294"/>
      <c r="BQ33" s="11"/>
      <c r="BR33" s="11"/>
      <c r="BT33" s="294"/>
      <c r="BU33" s="294"/>
      <c r="BV33" s="11"/>
      <c r="BW33" s="11"/>
      <c r="BY33" s="294"/>
      <c r="BZ33" s="294"/>
      <c r="CA33" s="11"/>
      <c r="CB33" s="11"/>
      <c r="CD33" s="294"/>
      <c r="CE33" s="294"/>
      <c r="CF33" s="11"/>
      <c r="CG33" s="11"/>
      <c r="CI33" s="294"/>
      <c r="CJ33" s="294"/>
      <c r="CK33" s="11"/>
      <c r="CL33" s="11"/>
      <c r="CN33" s="294"/>
      <c r="CO33" s="294"/>
      <c r="CP33" s="11"/>
      <c r="CQ33" s="11"/>
      <c r="CS33" s="294"/>
      <c r="CT33" s="294"/>
      <c r="CU33" s="11"/>
      <c r="CV33" s="11"/>
      <c r="CX33" s="294"/>
      <c r="CY33" s="294"/>
      <c r="CZ33" s="11"/>
      <c r="DA33" s="11"/>
      <c r="DC33" s="294"/>
      <c r="DD33" s="294"/>
      <c r="DE33" s="11"/>
      <c r="DF33" s="11"/>
      <c r="DH33" s="294"/>
      <c r="DI33" s="294"/>
      <c r="DJ33" s="11"/>
      <c r="DK33" s="11"/>
      <c r="DM33" s="294"/>
      <c r="DN33" s="294"/>
      <c r="DO33" s="11"/>
      <c r="DP33" s="11"/>
      <c r="DR33" s="294"/>
      <c r="DS33" s="294"/>
      <c r="DT33" s="11"/>
      <c r="DU33" s="11"/>
      <c r="DW33" s="294"/>
      <c r="DX33" s="294"/>
      <c r="DY33" s="11"/>
      <c r="DZ33" s="11"/>
      <c r="EB33" s="294"/>
      <c r="EC33" s="294"/>
      <c r="ED33" s="11"/>
      <c r="EE33" s="11"/>
      <c r="EG33" s="294"/>
      <c r="EH33" s="294"/>
      <c r="EI33" s="11"/>
      <c r="EJ33" s="11"/>
      <c r="EL33" s="294"/>
      <c r="EM33" s="294"/>
      <c r="EN33" s="11"/>
      <c r="EO33" s="11"/>
      <c r="EQ33" s="294"/>
      <c r="ER33" s="294"/>
      <c r="ES33" s="11"/>
      <c r="ET33" s="11"/>
      <c r="EV33" s="294"/>
      <c r="EW33" s="294"/>
      <c r="EX33" s="11"/>
      <c r="EY33" s="11"/>
      <c r="FA33" s="294"/>
      <c r="FB33" s="294"/>
      <c r="FC33" s="11"/>
      <c r="FD33" s="11"/>
      <c r="FF33" s="294"/>
      <c r="FG33" s="294"/>
      <c r="FH33" s="11"/>
      <c r="FI33" s="11"/>
      <c r="FK33" s="294"/>
      <c r="FL33" s="294"/>
      <c r="FM33" s="11"/>
      <c r="FN33" s="11"/>
      <c r="FP33" s="294"/>
      <c r="FQ33" s="294"/>
      <c r="FR33" s="11"/>
      <c r="FS33" s="11"/>
      <c r="FU33" s="294"/>
      <c r="FV33" s="294"/>
      <c r="FW33" s="11"/>
      <c r="FX33" s="11"/>
      <c r="FZ33" s="294"/>
      <c r="GA33" s="294"/>
      <c r="GB33" s="11"/>
      <c r="GC33" s="11"/>
      <c r="GE33" s="294"/>
      <c r="GF33" s="294"/>
      <c r="GG33" s="11"/>
      <c r="GH33" s="11"/>
      <c r="GJ33" s="294"/>
      <c r="GK33" s="294"/>
      <c r="GL33" s="11"/>
      <c r="GM33" s="11"/>
      <c r="GO33" s="294"/>
      <c r="GP33" s="294"/>
      <c r="GQ33" s="11"/>
      <c r="GR33" s="11"/>
      <c r="GT33" s="294"/>
      <c r="GU33" s="294"/>
      <c r="GV33" s="11"/>
      <c r="GW33" s="11"/>
      <c r="GY33" s="294"/>
      <c r="GZ33" s="294"/>
      <c r="HA33" s="11"/>
      <c r="HB33" s="11"/>
      <c r="HD33" s="294"/>
      <c r="HE33" s="294"/>
      <c r="HF33" s="11"/>
      <c r="HG33" s="11"/>
      <c r="HI33" s="294"/>
      <c r="HJ33" s="294"/>
      <c r="HK33" s="11"/>
      <c r="HL33" s="11"/>
      <c r="HN33" s="294"/>
      <c r="HO33" s="294"/>
      <c r="HP33" s="11"/>
      <c r="HQ33" s="11"/>
      <c r="HS33" s="294"/>
      <c r="HT33" s="294"/>
      <c r="HU33" s="11"/>
      <c r="HV33" s="11"/>
      <c r="HX33" s="294"/>
      <c r="HY33" s="294"/>
      <c r="HZ33" s="11"/>
      <c r="IA33" s="11"/>
      <c r="IC33" s="294"/>
      <c r="ID33" s="294"/>
      <c r="IE33" s="11"/>
      <c r="IF33" s="11"/>
      <c r="IH33" s="294"/>
      <c r="II33" s="294"/>
      <c r="IJ33" s="11"/>
      <c r="IK33" s="11"/>
      <c r="IM33" s="294"/>
      <c r="IN33" s="294"/>
      <c r="IO33" s="11"/>
      <c r="IP33" s="11"/>
      <c r="IR33" s="294"/>
      <c r="IS33" s="294"/>
      <c r="IT33" s="11"/>
      <c r="IU33" s="11"/>
    </row>
    <row r="34" spans="1:255" s="1" customFormat="1">
      <c r="A34" s="78"/>
      <c r="B34" s="272"/>
      <c r="C34" s="272"/>
      <c r="D34" s="74"/>
      <c r="E34" s="74"/>
      <c r="G34" s="294"/>
      <c r="H34" s="294"/>
      <c r="I34" s="11"/>
      <c r="J34" s="11"/>
      <c r="L34" s="294"/>
      <c r="M34" s="294"/>
      <c r="N34" s="11"/>
      <c r="O34" s="11"/>
      <c r="Q34" s="294"/>
      <c r="R34" s="294"/>
      <c r="S34" s="11"/>
      <c r="T34" s="11"/>
      <c r="V34" s="294"/>
      <c r="W34" s="294"/>
      <c r="X34" s="11"/>
      <c r="Y34" s="11"/>
      <c r="AA34" s="294"/>
      <c r="AB34" s="294"/>
      <c r="AC34" s="11"/>
      <c r="AD34" s="11"/>
      <c r="AF34" s="294"/>
      <c r="AG34" s="294"/>
      <c r="AH34" s="11"/>
      <c r="AI34" s="11"/>
      <c r="AK34" s="294"/>
      <c r="AL34" s="294"/>
      <c r="AM34" s="11"/>
      <c r="AN34" s="11"/>
      <c r="AP34" s="294"/>
      <c r="AQ34" s="294"/>
      <c r="AR34" s="11"/>
      <c r="AS34" s="11"/>
      <c r="AU34" s="294"/>
      <c r="AV34" s="294"/>
      <c r="AW34" s="11"/>
      <c r="AX34" s="11"/>
      <c r="AZ34" s="294"/>
      <c r="BA34" s="294"/>
      <c r="BB34" s="11"/>
      <c r="BC34" s="11"/>
      <c r="BE34" s="294"/>
      <c r="BF34" s="294"/>
      <c r="BG34" s="11"/>
      <c r="BH34" s="11"/>
      <c r="BJ34" s="294"/>
      <c r="BK34" s="294"/>
      <c r="BL34" s="11"/>
      <c r="BM34" s="11"/>
      <c r="BO34" s="294"/>
      <c r="BP34" s="294"/>
      <c r="BQ34" s="11"/>
      <c r="BR34" s="11"/>
      <c r="BT34" s="294"/>
      <c r="BU34" s="294"/>
      <c r="BV34" s="11"/>
      <c r="BW34" s="11"/>
      <c r="BY34" s="294"/>
      <c r="BZ34" s="294"/>
      <c r="CA34" s="11"/>
      <c r="CB34" s="11"/>
      <c r="CD34" s="294"/>
      <c r="CE34" s="294"/>
      <c r="CF34" s="11"/>
      <c r="CG34" s="11"/>
      <c r="CI34" s="294"/>
      <c r="CJ34" s="294"/>
      <c r="CK34" s="11"/>
      <c r="CL34" s="11"/>
      <c r="CN34" s="294"/>
      <c r="CO34" s="294"/>
      <c r="CP34" s="11"/>
      <c r="CQ34" s="11"/>
      <c r="CS34" s="294"/>
      <c r="CT34" s="294"/>
      <c r="CU34" s="11"/>
      <c r="CV34" s="11"/>
      <c r="CX34" s="294"/>
      <c r="CY34" s="294"/>
      <c r="CZ34" s="11"/>
      <c r="DA34" s="11"/>
      <c r="DC34" s="294"/>
      <c r="DD34" s="294"/>
      <c r="DE34" s="11"/>
      <c r="DF34" s="11"/>
      <c r="DH34" s="294"/>
      <c r="DI34" s="294"/>
      <c r="DJ34" s="11"/>
      <c r="DK34" s="11"/>
      <c r="DM34" s="294"/>
      <c r="DN34" s="294"/>
      <c r="DO34" s="11"/>
      <c r="DP34" s="11"/>
      <c r="DR34" s="294"/>
      <c r="DS34" s="294"/>
      <c r="DT34" s="11"/>
      <c r="DU34" s="11"/>
      <c r="DW34" s="294"/>
      <c r="DX34" s="294"/>
      <c r="DY34" s="11"/>
      <c r="DZ34" s="11"/>
      <c r="EB34" s="294"/>
      <c r="EC34" s="294"/>
      <c r="ED34" s="11"/>
      <c r="EE34" s="11"/>
      <c r="EG34" s="294"/>
      <c r="EH34" s="294"/>
      <c r="EI34" s="11"/>
      <c r="EJ34" s="11"/>
      <c r="EL34" s="294"/>
      <c r="EM34" s="294"/>
      <c r="EN34" s="11"/>
      <c r="EO34" s="11"/>
      <c r="EQ34" s="294"/>
      <c r="ER34" s="294"/>
      <c r="ES34" s="11"/>
      <c r="ET34" s="11"/>
      <c r="EV34" s="294"/>
      <c r="EW34" s="294"/>
      <c r="EX34" s="11"/>
      <c r="EY34" s="11"/>
      <c r="FA34" s="294"/>
      <c r="FB34" s="294"/>
      <c r="FC34" s="11"/>
      <c r="FD34" s="11"/>
      <c r="FF34" s="294"/>
      <c r="FG34" s="294"/>
      <c r="FH34" s="11"/>
      <c r="FI34" s="11"/>
      <c r="FK34" s="294"/>
      <c r="FL34" s="294"/>
      <c r="FM34" s="11"/>
      <c r="FN34" s="11"/>
      <c r="FP34" s="294"/>
      <c r="FQ34" s="294"/>
      <c r="FR34" s="11"/>
      <c r="FS34" s="11"/>
      <c r="FU34" s="294"/>
      <c r="FV34" s="294"/>
      <c r="FW34" s="11"/>
      <c r="FX34" s="11"/>
      <c r="FZ34" s="294"/>
      <c r="GA34" s="294"/>
      <c r="GB34" s="11"/>
      <c r="GC34" s="11"/>
      <c r="GE34" s="294"/>
      <c r="GF34" s="294"/>
      <c r="GG34" s="11"/>
      <c r="GH34" s="11"/>
      <c r="GJ34" s="294"/>
      <c r="GK34" s="294"/>
      <c r="GL34" s="11"/>
      <c r="GM34" s="11"/>
      <c r="GO34" s="294"/>
      <c r="GP34" s="294"/>
      <c r="GQ34" s="11"/>
      <c r="GR34" s="11"/>
      <c r="GT34" s="294"/>
      <c r="GU34" s="294"/>
      <c r="GV34" s="11"/>
      <c r="GW34" s="11"/>
      <c r="GY34" s="294"/>
      <c r="GZ34" s="294"/>
      <c r="HA34" s="11"/>
      <c r="HB34" s="11"/>
      <c r="HD34" s="294"/>
      <c r="HE34" s="294"/>
      <c r="HF34" s="11"/>
      <c r="HG34" s="11"/>
      <c r="HI34" s="294"/>
      <c r="HJ34" s="294"/>
      <c r="HK34" s="11"/>
      <c r="HL34" s="11"/>
      <c r="HN34" s="294"/>
      <c r="HO34" s="294"/>
      <c r="HP34" s="11"/>
      <c r="HQ34" s="11"/>
      <c r="HS34" s="294"/>
      <c r="HT34" s="294"/>
      <c r="HU34" s="11"/>
      <c r="HV34" s="11"/>
      <c r="HX34" s="294"/>
      <c r="HY34" s="294"/>
      <c r="HZ34" s="11"/>
      <c r="IA34" s="11"/>
      <c r="IC34" s="294"/>
      <c r="ID34" s="294"/>
      <c r="IE34" s="11"/>
      <c r="IF34" s="11"/>
      <c r="IH34" s="294"/>
      <c r="II34" s="294"/>
      <c r="IJ34" s="11"/>
      <c r="IK34" s="11"/>
      <c r="IM34" s="294"/>
      <c r="IN34" s="294"/>
      <c r="IO34" s="11"/>
      <c r="IP34" s="11"/>
      <c r="IR34" s="294"/>
      <c r="IS34" s="294"/>
      <c r="IT34" s="11"/>
      <c r="IU34" s="11"/>
    </row>
    <row r="35" spans="1:255" s="1" customFormat="1">
      <c r="A35" s="78"/>
      <c r="B35" s="272"/>
      <c r="C35" s="272"/>
      <c r="D35" s="74"/>
      <c r="E35" s="74"/>
      <c r="G35" s="294"/>
      <c r="H35" s="294"/>
      <c r="I35" s="11"/>
      <c r="J35" s="11"/>
      <c r="L35" s="294"/>
      <c r="M35" s="294"/>
      <c r="N35" s="11"/>
      <c r="O35" s="11"/>
      <c r="Q35" s="294"/>
      <c r="R35" s="294"/>
      <c r="S35" s="11"/>
      <c r="T35" s="11"/>
      <c r="V35" s="294"/>
      <c r="W35" s="294"/>
      <c r="X35" s="11"/>
      <c r="Y35" s="11"/>
      <c r="AA35" s="294"/>
      <c r="AB35" s="294"/>
      <c r="AC35" s="11"/>
      <c r="AD35" s="11"/>
      <c r="AF35" s="294"/>
      <c r="AG35" s="294"/>
      <c r="AH35" s="11"/>
      <c r="AI35" s="11"/>
      <c r="AK35" s="294"/>
      <c r="AL35" s="294"/>
      <c r="AM35" s="11"/>
      <c r="AN35" s="11"/>
      <c r="AP35" s="294"/>
      <c r="AQ35" s="294"/>
      <c r="AR35" s="11"/>
      <c r="AS35" s="11"/>
      <c r="AU35" s="294"/>
      <c r="AV35" s="294"/>
      <c r="AW35" s="11"/>
      <c r="AX35" s="11"/>
      <c r="AZ35" s="294"/>
      <c r="BA35" s="294"/>
      <c r="BB35" s="11"/>
      <c r="BC35" s="11"/>
      <c r="BE35" s="294"/>
      <c r="BF35" s="294"/>
      <c r="BG35" s="11"/>
      <c r="BH35" s="11"/>
      <c r="BJ35" s="294"/>
      <c r="BK35" s="294"/>
      <c r="BL35" s="11"/>
      <c r="BM35" s="11"/>
      <c r="BO35" s="294"/>
      <c r="BP35" s="294"/>
      <c r="BQ35" s="11"/>
      <c r="BR35" s="11"/>
      <c r="BT35" s="294"/>
      <c r="BU35" s="294"/>
      <c r="BV35" s="11"/>
      <c r="BW35" s="11"/>
      <c r="BY35" s="294"/>
      <c r="BZ35" s="294"/>
      <c r="CA35" s="11"/>
      <c r="CB35" s="11"/>
      <c r="CD35" s="294"/>
      <c r="CE35" s="294"/>
      <c r="CF35" s="11"/>
      <c r="CG35" s="11"/>
      <c r="CI35" s="294"/>
      <c r="CJ35" s="294"/>
      <c r="CK35" s="11"/>
      <c r="CL35" s="11"/>
      <c r="CN35" s="294"/>
      <c r="CO35" s="294"/>
      <c r="CP35" s="11"/>
      <c r="CQ35" s="11"/>
      <c r="CS35" s="294"/>
      <c r="CT35" s="294"/>
      <c r="CU35" s="11"/>
      <c r="CV35" s="11"/>
      <c r="CX35" s="294"/>
      <c r="CY35" s="294"/>
      <c r="CZ35" s="11"/>
      <c r="DA35" s="11"/>
      <c r="DC35" s="294"/>
      <c r="DD35" s="294"/>
      <c r="DE35" s="11"/>
      <c r="DF35" s="11"/>
      <c r="DH35" s="294"/>
      <c r="DI35" s="294"/>
      <c r="DJ35" s="11"/>
      <c r="DK35" s="11"/>
      <c r="DM35" s="294"/>
      <c r="DN35" s="294"/>
      <c r="DO35" s="11"/>
      <c r="DP35" s="11"/>
      <c r="DR35" s="294"/>
      <c r="DS35" s="294"/>
      <c r="DT35" s="11"/>
      <c r="DU35" s="11"/>
      <c r="DW35" s="294"/>
      <c r="DX35" s="294"/>
      <c r="DY35" s="11"/>
      <c r="DZ35" s="11"/>
      <c r="EB35" s="294"/>
      <c r="EC35" s="294"/>
      <c r="ED35" s="11"/>
      <c r="EE35" s="11"/>
      <c r="EG35" s="294"/>
      <c r="EH35" s="294"/>
      <c r="EI35" s="11"/>
      <c r="EJ35" s="11"/>
      <c r="EL35" s="294"/>
      <c r="EM35" s="294"/>
      <c r="EN35" s="11"/>
      <c r="EO35" s="11"/>
      <c r="EQ35" s="294"/>
      <c r="ER35" s="294"/>
      <c r="ES35" s="11"/>
      <c r="ET35" s="11"/>
      <c r="EV35" s="294"/>
      <c r="EW35" s="294"/>
      <c r="EX35" s="11"/>
      <c r="EY35" s="11"/>
      <c r="FA35" s="294"/>
      <c r="FB35" s="294"/>
      <c r="FC35" s="11"/>
      <c r="FD35" s="11"/>
      <c r="FF35" s="294"/>
      <c r="FG35" s="294"/>
      <c r="FH35" s="11"/>
      <c r="FI35" s="11"/>
      <c r="FK35" s="294"/>
      <c r="FL35" s="294"/>
      <c r="FM35" s="11"/>
      <c r="FN35" s="11"/>
      <c r="FP35" s="294"/>
      <c r="FQ35" s="294"/>
      <c r="FR35" s="11"/>
      <c r="FS35" s="11"/>
      <c r="FU35" s="294"/>
      <c r="FV35" s="294"/>
      <c r="FW35" s="11"/>
      <c r="FX35" s="11"/>
      <c r="FZ35" s="294"/>
      <c r="GA35" s="294"/>
      <c r="GB35" s="11"/>
      <c r="GC35" s="11"/>
      <c r="GE35" s="294"/>
      <c r="GF35" s="294"/>
      <c r="GG35" s="11"/>
      <c r="GH35" s="11"/>
      <c r="GJ35" s="294"/>
      <c r="GK35" s="294"/>
      <c r="GL35" s="11"/>
      <c r="GM35" s="11"/>
      <c r="GO35" s="294"/>
      <c r="GP35" s="294"/>
      <c r="GQ35" s="11"/>
      <c r="GR35" s="11"/>
      <c r="GT35" s="294"/>
      <c r="GU35" s="294"/>
      <c r="GV35" s="11"/>
      <c r="GW35" s="11"/>
      <c r="GY35" s="294"/>
      <c r="GZ35" s="294"/>
      <c r="HA35" s="11"/>
      <c r="HB35" s="11"/>
      <c r="HD35" s="294"/>
      <c r="HE35" s="294"/>
      <c r="HF35" s="11"/>
      <c r="HG35" s="11"/>
      <c r="HI35" s="294"/>
      <c r="HJ35" s="294"/>
      <c r="HK35" s="11"/>
      <c r="HL35" s="11"/>
      <c r="HN35" s="294"/>
      <c r="HO35" s="294"/>
      <c r="HP35" s="11"/>
      <c r="HQ35" s="11"/>
      <c r="HS35" s="294"/>
      <c r="HT35" s="294"/>
      <c r="HU35" s="11"/>
      <c r="HV35" s="11"/>
      <c r="HX35" s="294"/>
      <c r="HY35" s="294"/>
      <c r="HZ35" s="11"/>
      <c r="IA35" s="11"/>
      <c r="IC35" s="294"/>
      <c r="ID35" s="294"/>
      <c r="IE35" s="11"/>
      <c r="IF35" s="11"/>
      <c r="IH35" s="294"/>
      <c r="II35" s="294"/>
      <c r="IJ35" s="11"/>
      <c r="IK35" s="11"/>
      <c r="IM35" s="294"/>
      <c r="IN35" s="294"/>
      <c r="IO35" s="11"/>
      <c r="IP35" s="11"/>
      <c r="IR35" s="294"/>
      <c r="IS35" s="294"/>
      <c r="IT35" s="11"/>
      <c r="IU35" s="11"/>
    </row>
    <row r="36" spans="1:255" s="1" customFormat="1">
      <c r="A36" s="78"/>
      <c r="B36" s="272"/>
      <c r="C36" s="272"/>
      <c r="D36" s="74"/>
      <c r="E36" s="74"/>
      <c r="G36" s="294"/>
      <c r="H36" s="294"/>
      <c r="I36" s="11"/>
      <c r="J36" s="11"/>
      <c r="L36" s="294"/>
      <c r="M36" s="294"/>
      <c r="N36" s="11"/>
      <c r="O36" s="11"/>
      <c r="Q36" s="294"/>
      <c r="R36" s="294"/>
      <c r="S36" s="11"/>
      <c r="T36" s="11"/>
      <c r="V36" s="294"/>
      <c r="W36" s="294"/>
      <c r="X36" s="11"/>
      <c r="Y36" s="11"/>
      <c r="AA36" s="294"/>
      <c r="AB36" s="294"/>
      <c r="AC36" s="11"/>
      <c r="AD36" s="11"/>
      <c r="AF36" s="294"/>
      <c r="AG36" s="294"/>
      <c r="AH36" s="11"/>
      <c r="AI36" s="11"/>
      <c r="AK36" s="294"/>
      <c r="AL36" s="294"/>
      <c r="AM36" s="11"/>
      <c r="AN36" s="11"/>
      <c r="AP36" s="294"/>
      <c r="AQ36" s="294"/>
      <c r="AR36" s="11"/>
      <c r="AS36" s="11"/>
      <c r="AU36" s="294"/>
      <c r="AV36" s="294"/>
      <c r="AW36" s="11"/>
      <c r="AX36" s="11"/>
      <c r="AZ36" s="294"/>
      <c r="BA36" s="294"/>
      <c r="BB36" s="11"/>
      <c r="BC36" s="11"/>
      <c r="BE36" s="294"/>
      <c r="BF36" s="294"/>
      <c r="BG36" s="11"/>
      <c r="BH36" s="11"/>
      <c r="BJ36" s="294"/>
      <c r="BK36" s="294"/>
      <c r="BL36" s="11"/>
      <c r="BM36" s="11"/>
      <c r="BO36" s="294"/>
      <c r="BP36" s="294"/>
      <c r="BQ36" s="11"/>
      <c r="BR36" s="11"/>
      <c r="BT36" s="294"/>
      <c r="BU36" s="294"/>
      <c r="BV36" s="11"/>
      <c r="BW36" s="11"/>
      <c r="BY36" s="294"/>
      <c r="BZ36" s="294"/>
      <c r="CA36" s="11"/>
      <c r="CB36" s="11"/>
      <c r="CD36" s="294"/>
      <c r="CE36" s="294"/>
      <c r="CF36" s="11"/>
      <c r="CG36" s="11"/>
      <c r="CI36" s="294"/>
      <c r="CJ36" s="294"/>
      <c r="CK36" s="11"/>
      <c r="CL36" s="11"/>
      <c r="CN36" s="294"/>
      <c r="CO36" s="294"/>
      <c r="CP36" s="11"/>
      <c r="CQ36" s="11"/>
      <c r="CS36" s="294"/>
      <c r="CT36" s="294"/>
      <c r="CU36" s="11"/>
      <c r="CV36" s="11"/>
      <c r="CX36" s="294"/>
      <c r="CY36" s="294"/>
      <c r="CZ36" s="11"/>
      <c r="DA36" s="11"/>
      <c r="DC36" s="294"/>
      <c r="DD36" s="294"/>
      <c r="DE36" s="11"/>
      <c r="DF36" s="11"/>
      <c r="DH36" s="294"/>
      <c r="DI36" s="294"/>
      <c r="DJ36" s="11"/>
      <c r="DK36" s="11"/>
      <c r="DM36" s="294"/>
      <c r="DN36" s="294"/>
      <c r="DO36" s="11"/>
      <c r="DP36" s="11"/>
      <c r="DR36" s="294"/>
      <c r="DS36" s="294"/>
      <c r="DT36" s="11"/>
      <c r="DU36" s="11"/>
      <c r="DW36" s="294"/>
      <c r="DX36" s="294"/>
      <c r="DY36" s="11"/>
      <c r="DZ36" s="11"/>
      <c r="EB36" s="294"/>
      <c r="EC36" s="294"/>
      <c r="ED36" s="11"/>
      <c r="EE36" s="11"/>
      <c r="EG36" s="294"/>
      <c r="EH36" s="294"/>
      <c r="EI36" s="11"/>
      <c r="EJ36" s="11"/>
      <c r="EL36" s="294"/>
      <c r="EM36" s="294"/>
      <c r="EN36" s="11"/>
      <c r="EO36" s="11"/>
      <c r="EQ36" s="294"/>
      <c r="ER36" s="294"/>
      <c r="ES36" s="11"/>
      <c r="ET36" s="11"/>
      <c r="EV36" s="294"/>
      <c r="EW36" s="294"/>
      <c r="EX36" s="11"/>
      <c r="EY36" s="11"/>
      <c r="FA36" s="294"/>
      <c r="FB36" s="294"/>
      <c r="FC36" s="11"/>
      <c r="FD36" s="11"/>
      <c r="FF36" s="294"/>
      <c r="FG36" s="294"/>
      <c r="FH36" s="11"/>
      <c r="FI36" s="11"/>
      <c r="FK36" s="294"/>
      <c r="FL36" s="294"/>
      <c r="FM36" s="11"/>
      <c r="FN36" s="11"/>
      <c r="FP36" s="294"/>
      <c r="FQ36" s="294"/>
      <c r="FR36" s="11"/>
      <c r="FS36" s="11"/>
      <c r="FU36" s="294"/>
      <c r="FV36" s="294"/>
      <c r="FW36" s="11"/>
      <c r="FX36" s="11"/>
      <c r="FZ36" s="294"/>
      <c r="GA36" s="294"/>
      <c r="GB36" s="11"/>
      <c r="GC36" s="11"/>
      <c r="GE36" s="294"/>
      <c r="GF36" s="294"/>
      <c r="GG36" s="11"/>
      <c r="GH36" s="11"/>
      <c r="GJ36" s="294"/>
      <c r="GK36" s="294"/>
      <c r="GL36" s="11"/>
      <c r="GM36" s="11"/>
      <c r="GO36" s="294"/>
      <c r="GP36" s="294"/>
      <c r="GQ36" s="11"/>
      <c r="GR36" s="11"/>
      <c r="GT36" s="294"/>
      <c r="GU36" s="294"/>
      <c r="GV36" s="11"/>
      <c r="GW36" s="11"/>
      <c r="GY36" s="294"/>
      <c r="GZ36" s="294"/>
      <c r="HA36" s="11"/>
      <c r="HB36" s="11"/>
      <c r="HD36" s="294"/>
      <c r="HE36" s="294"/>
      <c r="HF36" s="11"/>
      <c r="HG36" s="11"/>
      <c r="HI36" s="294"/>
      <c r="HJ36" s="294"/>
      <c r="HK36" s="11"/>
      <c r="HL36" s="11"/>
      <c r="HN36" s="294"/>
      <c r="HO36" s="294"/>
      <c r="HP36" s="11"/>
      <c r="HQ36" s="11"/>
      <c r="HS36" s="294"/>
      <c r="HT36" s="294"/>
      <c r="HU36" s="11"/>
      <c r="HV36" s="11"/>
      <c r="HX36" s="294"/>
      <c r="HY36" s="294"/>
      <c r="HZ36" s="11"/>
      <c r="IA36" s="11"/>
      <c r="IC36" s="294"/>
      <c r="ID36" s="294"/>
      <c r="IE36" s="11"/>
      <c r="IF36" s="11"/>
      <c r="IH36" s="294"/>
      <c r="II36" s="294"/>
      <c r="IJ36" s="11"/>
      <c r="IK36" s="11"/>
      <c r="IM36" s="294"/>
      <c r="IN36" s="294"/>
      <c r="IO36" s="11"/>
      <c r="IP36" s="11"/>
      <c r="IR36" s="294"/>
      <c r="IS36" s="294"/>
      <c r="IT36" s="11"/>
      <c r="IU36" s="11"/>
    </row>
    <row r="37" spans="1:255" s="1" customFormat="1">
      <c r="A37" s="78"/>
      <c r="B37" s="272"/>
      <c r="C37" s="272"/>
      <c r="D37" s="74"/>
      <c r="E37" s="74"/>
      <c r="G37" s="294"/>
      <c r="H37" s="294"/>
      <c r="I37" s="11"/>
      <c r="J37" s="11"/>
      <c r="L37" s="294"/>
      <c r="M37" s="294"/>
      <c r="N37" s="11"/>
      <c r="O37" s="11"/>
      <c r="Q37" s="294"/>
      <c r="R37" s="294"/>
      <c r="S37" s="11"/>
      <c r="T37" s="11"/>
      <c r="V37" s="294"/>
      <c r="W37" s="294"/>
      <c r="X37" s="11"/>
      <c r="Y37" s="11"/>
      <c r="AA37" s="294"/>
      <c r="AB37" s="294"/>
      <c r="AC37" s="11"/>
      <c r="AD37" s="11"/>
      <c r="AF37" s="294"/>
      <c r="AG37" s="294"/>
      <c r="AH37" s="11"/>
      <c r="AI37" s="11"/>
      <c r="AK37" s="294"/>
      <c r="AL37" s="294"/>
      <c r="AM37" s="11"/>
      <c r="AN37" s="11"/>
      <c r="AP37" s="294"/>
      <c r="AQ37" s="294"/>
      <c r="AR37" s="11"/>
      <c r="AS37" s="11"/>
      <c r="AU37" s="294"/>
      <c r="AV37" s="294"/>
      <c r="AW37" s="11"/>
      <c r="AX37" s="11"/>
      <c r="AZ37" s="294"/>
      <c r="BA37" s="294"/>
      <c r="BB37" s="11"/>
      <c r="BC37" s="11"/>
      <c r="BE37" s="294"/>
      <c r="BF37" s="294"/>
      <c r="BG37" s="11"/>
      <c r="BH37" s="11"/>
      <c r="BJ37" s="294"/>
      <c r="BK37" s="294"/>
      <c r="BL37" s="11"/>
      <c r="BM37" s="11"/>
      <c r="BO37" s="294"/>
      <c r="BP37" s="294"/>
      <c r="BQ37" s="11"/>
      <c r="BR37" s="11"/>
      <c r="BT37" s="294"/>
      <c r="BU37" s="294"/>
      <c r="BV37" s="11"/>
      <c r="BW37" s="11"/>
      <c r="BY37" s="294"/>
      <c r="BZ37" s="294"/>
      <c r="CA37" s="11"/>
      <c r="CB37" s="11"/>
      <c r="CD37" s="294"/>
      <c r="CE37" s="294"/>
      <c r="CF37" s="11"/>
      <c r="CG37" s="11"/>
      <c r="CI37" s="294"/>
      <c r="CJ37" s="294"/>
      <c r="CK37" s="11"/>
      <c r="CL37" s="11"/>
      <c r="CN37" s="294"/>
      <c r="CO37" s="294"/>
      <c r="CP37" s="11"/>
      <c r="CQ37" s="11"/>
      <c r="CS37" s="294"/>
      <c r="CT37" s="294"/>
      <c r="CU37" s="11"/>
      <c r="CV37" s="11"/>
      <c r="CX37" s="294"/>
      <c r="CY37" s="294"/>
      <c r="CZ37" s="11"/>
      <c r="DA37" s="11"/>
      <c r="DC37" s="294"/>
      <c r="DD37" s="294"/>
      <c r="DE37" s="11"/>
      <c r="DF37" s="11"/>
      <c r="DH37" s="294"/>
      <c r="DI37" s="294"/>
      <c r="DJ37" s="11"/>
      <c r="DK37" s="11"/>
      <c r="DM37" s="294"/>
      <c r="DN37" s="294"/>
      <c r="DO37" s="11"/>
      <c r="DP37" s="11"/>
      <c r="DR37" s="294"/>
      <c r="DS37" s="294"/>
      <c r="DT37" s="11"/>
      <c r="DU37" s="11"/>
      <c r="DW37" s="294"/>
      <c r="DX37" s="294"/>
      <c r="DY37" s="11"/>
      <c r="DZ37" s="11"/>
      <c r="EB37" s="294"/>
      <c r="EC37" s="294"/>
      <c r="ED37" s="11"/>
      <c r="EE37" s="11"/>
      <c r="EG37" s="294"/>
      <c r="EH37" s="294"/>
      <c r="EI37" s="11"/>
      <c r="EJ37" s="11"/>
      <c r="EL37" s="294"/>
      <c r="EM37" s="294"/>
      <c r="EN37" s="11"/>
      <c r="EO37" s="11"/>
      <c r="EQ37" s="294"/>
      <c r="ER37" s="294"/>
      <c r="ES37" s="11"/>
      <c r="ET37" s="11"/>
      <c r="EV37" s="294"/>
      <c r="EW37" s="294"/>
      <c r="EX37" s="11"/>
      <c r="EY37" s="11"/>
      <c r="FA37" s="294"/>
      <c r="FB37" s="294"/>
      <c r="FC37" s="11"/>
      <c r="FD37" s="11"/>
      <c r="FF37" s="294"/>
      <c r="FG37" s="294"/>
      <c r="FH37" s="11"/>
      <c r="FI37" s="11"/>
      <c r="FK37" s="294"/>
      <c r="FL37" s="294"/>
      <c r="FM37" s="11"/>
      <c r="FN37" s="11"/>
      <c r="FP37" s="294"/>
      <c r="FQ37" s="294"/>
      <c r="FR37" s="11"/>
      <c r="FS37" s="11"/>
      <c r="FU37" s="294"/>
      <c r="FV37" s="294"/>
      <c r="FW37" s="11"/>
      <c r="FX37" s="11"/>
      <c r="FZ37" s="294"/>
      <c r="GA37" s="294"/>
      <c r="GB37" s="11"/>
      <c r="GC37" s="11"/>
      <c r="GE37" s="294"/>
      <c r="GF37" s="294"/>
      <c r="GG37" s="11"/>
      <c r="GH37" s="11"/>
      <c r="GJ37" s="294"/>
      <c r="GK37" s="294"/>
      <c r="GL37" s="11"/>
      <c r="GM37" s="11"/>
      <c r="GO37" s="294"/>
      <c r="GP37" s="294"/>
      <c r="GQ37" s="11"/>
      <c r="GR37" s="11"/>
      <c r="GT37" s="294"/>
      <c r="GU37" s="294"/>
      <c r="GV37" s="11"/>
      <c r="GW37" s="11"/>
      <c r="GY37" s="294"/>
      <c r="GZ37" s="294"/>
      <c r="HA37" s="11"/>
      <c r="HB37" s="11"/>
      <c r="HD37" s="294"/>
      <c r="HE37" s="294"/>
      <c r="HF37" s="11"/>
      <c r="HG37" s="11"/>
      <c r="HI37" s="294"/>
      <c r="HJ37" s="294"/>
      <c r="HK37" s="11"/>
      <c r="HL37" s="11"/>
      <c r="HN37" s="294"/>
      <c r="HO37" s="294"/>
      <c r="HP37" s="11"/>
      <c r="HQ37" s="11"/>
      <c r="HS37" s="294"/>
      <c r="HT37" s="294"/>
      <c r="HU37" s="11"/>
      <c r="HV37" s="11"/>
      <c r="HX37" s="294"/>
      <c r="HY37" s="294"/>
      <c r="HZ37" s="11"/>
      <c r="IA37" s="11"/>
      <c r="IC37" s="294"/>
      <c r="ID37" s="294"/>
      <c r="IE37" s="11"/>
      <c r="IF37" s="11"/>
      <c r="IH37" s="294"/>
      <c r="II37" s="294"/>
      <c r="IJ37" s="11"/>
      <c r="IK37" s="11"/>
      <c r="IM37" s="294"/>
      <c r="IN37" s="294"/>
      <c r="IO37" s="11"/>
      <c r="IP37" s="11"/>
      <c r="IR37" s="294"/>
      <c r="IS37" s="294"/>
      <c r="IT37" s="11"/>
      <c r="IU37" s="11"/>
    </row>
    <row r="38" spans="1:255" s="1" customFormat="1">
      <c r="A38" s="78"/>
      <c r="B38" s="272"/>
      <c r="C38" s="272"/>
      <c r="D38" s="74"/>
      <c r="E38" s="74"/>
      <c r="G38" s="294"/>
      <c r="H38" s="294"/>
      <c r="I38" s="11"/>
      <c r="J38" s="11"/>
      <c r="L38" s="294"/>
      <c r="M38" s="294"/>
      <c r="N38" s="11"/>
      <c r="O38" s="11"/>
      <c r="Q38" s="294"/>
      <c r="R38" s="294"/>
      <c r="S38" s="11"/>
      <c r="T38" s="11"/>
      <c r="V38" s="294"/>
      <c r="W38" s="294"/>
      <c r="X38" s="11"/>
      <c r="Y38" s="11"/>
      <c r="AA38" s="294"/>
      <c r="AB38" s="294"/>
      <c r="AC38" s="11"/>
      <c r="AD38" s="11"/>
      <c r="AF38" s="294"/>
      <c r="AG38" s="294"/>
      <c r="AH38" s="11"/>
      <c r="AI38" s="11"/>
      <c r="AK38" s="294"/>
      <c r="AL38" s="294"/>
      <c r="AM38" s="11"/>
      <c r="AN38" s="11"/>
      <c r="AP38" s="294"/>
      <c r="AQ38" s="294"/>
      <c r="AR38" s="11"/>
      <c r="AS38" s="11"/>
      <c r="AU38" s="294"/>
      <c r="AV38" s="294"/>
      <c r="AW38" s="11"/>
      <c r="AX38" s="11"/>
      <c r="AZ38" s="294"/>
      <c r="BA38" s="294"/>
      <c r="BB38" s="11"/>
      <c r="BC38" s="11"/>
      <c r="BE38" s="294"/>
      <c r="BF38" s="294"/>
      <c r="BG38" s="11"/>
      <c r="BH38" s="11"/>
      <c r="BJ38" s="294"/>
      <c r="BK38" s="294"/>
      <c r="BL38" s="11"/>
      <c r="BM38" s="11"/>
      <c r="BO38" s="294"/>
      <c r="BP38" s="294"/>
      <c r="BQ38" s="11"/>
      <c r="BR38" s="11"/>
      <c r="BT38" s="294"/>
      <c r="BU38" s="294"/>
      <c r="BV38" s="11"/>
      <c r="BW38" s="11"/>
      <c r="BY38" s="294"/>
      <c r="BZ38" s="294"/>
      <c r="CA38" s="11"/>
      <c r="CB38" s="11"/>
      <c r="CD38" s="294"/>
      <c r="CE38" s="294"/>
      <c r="CF38" s="11"/>
      <c r="CG38" s="11"/>
      <c r="CI38" s="294"/>
      <c r="CJ38" s="294"/>
      <c r="CK38" s="11"/>
      <c r="CL38" s="11"/>
      <c r="CN38" s="294"/>
      <c r="CO38" s="294"/>
      <c r="CP38" s="11"/>
      <c r="CQ38" s="11"/>
      <c r="CS38" s="294"/>
      <c r="CT38" s="294"/>
      <c r="CU38" s="11"/>
      <c r="CV38" s="11"/>
      <c r="CX38" s="294"/>
      <c r="CY38" s="294"/>
      <c r="CZ38" s="11"/>
      <c r="DA38" s="11"/>
      <c r="DC38" s="294"/>
      <c r="DD38" s="294"/>
      <c r="DE38" s="11"/>
      <c r="DF38" s="11"/>
      <c r="DH38" s="294"/>
      <c r="DI38" s="294"/>
      <c r="DJ38" s="11"/>
      <c r="DK38" s="11"/>
      <c r="DM38" s="294"/>
      <c r="DN38" s="294"/>
      <c r="DO38" s="11"/>
      <c r="DP38" s="11"/>
      <c r="DR38" s="294"/>
      <c r="DS38" s="294"/>
      <c r="DT38" s="11"/>
      <c r="DU38" s="11"/>
      <c r="DW38" s="294"/>
      <c r="DX38" s="294"/>
      <c r="DY38" s="11"/>
      <c r="DZ38" s="11"/>
      <c r="EB38" s="294"/>
      <c r="EC38" s="294"/>
      <c r="ED38" s="11"/>
      <c r="EE38" s="11"/>
      <c r="EG38" s="294"/>
      <c r="EH38" s="294"/>
      <c r="EI38" s="11"/>
      <c r="EJ38" s="11"/>
      <c r="EL38" s="294"/>
      <c r="EM38" s="294"/>
      <c r="EN38" s="11"/>
      <c r="EO38" s="11"/>
      <c r="EQ38" s="294"/>
      <c r="ER38" s="294"/>
      <c r="ES38" s="11"/>
      <c r="ET38" s="11"/>
      <c r="EV38" s="294"/>
      <c r="EW38" s="294"/>
      <c r="EX38" s="11"/>
      <c r="EY38" s="11"/>
      <c r="FA38" s="294"/>
      <c r="FB38" s="294"/>
      <c r="FC38" s="11"/>
      <c r="FD38" s="11"/>
      <c r="FF38" s="294"/>
      <c r="FG38" s="294"/>
      <c r="FH38" s="11"/>
      <c r="FI38" s="11"/>
      <c r="FK38" s="294"/>
      <c r="FL38" s="294"/>
      <c r="FM38" s="11"/>
      <c r="FN38" s="11"/>
      <c r="FP38" s="294"/>
      <c r="FQ38" s="294"/>
      <c r="FR38" s="11"/>
      <c r="FS38" s="11"/>
      <c r="FU38" s="294"/>
      <c r="FV38" s="294"/>
      <c r="FW38" s="11"/>
      <c r="FX38" s="11"/>
      <c r="FZ38" s="294"/>
      <c r="GA38" s="294"/>
      <c r="GB38" s="11"/>
      <c r="GC38" s="11"/>
      <c r="GE38" s="294"/>
      <c r="GF38" s="294"/>
      <c r="GG38" s="11"/>
      <c r="GH38" s="11"/>
      <c r="GJ38" s="294"/>
      <c r="GK38" s="294"/>
      <c r="GL38" s="11"/>
      <c r="GM38" s="11"/>
      <c r="GO38" s="294"/>
      <c r="GP38" s="294"/>
      <c r="GQ38" s="11"/>
      <c r="GR38" s="11"/>
      <c r="GT38" s="294"/>
      <c r="GU38" s="294"/>
      <c r="GV38" s="11"/>
      <c r="GW38" s="11"/>
      <c r="GY38" s="294"/>
      <c r="GZ38" s="294"/>
      <c r="HA38" s="11"/>
      <c r="HB38" s="11"/>
      <c r="HD38" s="294"/>
      <c r="HE38" s="294"/>
      <c r="HF38" s="11"/>
      <c r="HG38" s="11"/>
      <c r="HI38" s="294"/>
      <c r="HJ38" s="294"/>
      <c r="HK38" s="11"/>
      <c r="HL38" s="11"/>
      <c r="HN38" s="294"/>
      <c r="HO38" s="294"/>
      <c r="HP38" s="11"/>
      <c r="HQ38" s="11"/>
      <c r="HS38" s="294"/>
      <c r="HT38" s="294"/>
      <c r="HU38" s="11"/>
      <c r="HV38" s="11"/>
      <c r="HX38" s="294"/>
      <c r="HY38" s="294"/>
      <c r="HZ38" s="11"/>
      <c r="IA38" s="11"/>
      <c r="IC38" s="294"/>
      <c r="ID38" s="294"/>
      <c r="IE38" s="11"/>
      <c r="IF38" s="11"/>
      <c r="IH38" s="294"/>
      <c r="II38" s="294"/>
      <c r="IJ38" s="11"/>
      <c r="IK38" s="11"/>
      <c r="IM38" s="294"/>
      <c r="IN38" s="294"/>
      <c r="IO38" s="11"/>
      <c r="IP38" s="11"/>
      <c r="IR38" s="294"/>
      <c r="IS38" s="294"/>
      <c r="IT38" s="11"/>
      <c r="IU38" s="11"/>
    </row>
    <row r="39" spans="1:255" s="1" customFormat="1">
      <c r="A39" s="78"/>
      <c r="B39" s="272"/>
      <c r="C39" s="272"/>
      <c r="D39" s="74"/>
      <c r="E39" s="74"/>
      <c r="G39" s="294"/>
      <c r="H39" s="294"/>
      <c r="I39" s="11"/>
      <c r="J39" s="11"/>
      <c r="L39" s="294"/>
      <c r="M39" s="294"/>
      <c r="N39" s="11"/>
      <c r="O39" s="11"/>
      <c r="Q39" s="294"/>
      <c r="R39" s="294"/>
      <c r="S39" s="11"/>
      <c r="T39" s="11"/>
      <c r="V39" s="294"/>
      <c r="W39" s="294"/>
      <c r="X39" s="11"/>
      <c r="Y39" s="11"/>
      <c r="AA39" s="294"/>
      <c r="AB39" s="294"/>
      <c r="AC39" s="11"/>
      <c r="AD39" s="11"/>
      <c r="AF39" s="294"/>
      <c r="AG39" s="294"/>
      <c r="AH39" s="11"/>
      <c r="AI39" s="11"/>
      <c r="AK39" s="294"/>
      <c r="AL39" s="294"/>
      <c r="AM39" s="11"/>
      <c r="AN39" s="11"/>
      <c r="AP39" s="294"/>
      <c r="AQ39" s="294"/>
      <c r="AR39" s="11"/>
      <c r="AS39" s="11"/>
      <c r="AU39" s="294"/>
      <c r="AV39" s="294"/>
      <c r="AW39" s="11"/>
      <c r="AX39" s="11"/>
      <c r="AZ39" s="294"/>
      <c r="BA39" s="294"/>
      <c r="BB39" s="11"/>
      <c r="BC39" s="11"/>
      <c r="BE39" s="294"/>
      <c r="BF39" s="294"/>
      <c r="BG39" s="11"/>
      <c r="BH39" s="11"/>
      <c r="BJ39" s="294"/>
      <c r="BK39" s="294"/>
      <c r="BL39" s="11"/>
      <c r="BM39" s="11"/>
      <c r="BO39" s="294"/>
      <c r="BP39" s="294"/>
      <c r="BQ39" s="11"/>
      <c r="BR39" s="11"/>
      <c r="BT39" s="294"/>
      <c r="BU39" s="294"/>
      <c r="BV39" s="11"/>
      <c r="BW39" s="11"/>
      <c r="BY39" s="294"/>
      <c r="BZ39" s="294"/>
      <c r="CA39" s="11"/>
      <c r="CB39" s="11"/>
      <c r="CD39" s="294"/>
      <c r="CE39" s="294"/>
      <c r="CF39" s="11"/>
      <c r="CG39" s="11"/>
      <c r="CI39" s="294"/>
      <c r="CJ39" s="294"/>
      <c r="CK39" s="11"/>
      <c r="CL39" s="11"/>
      <c r="CN39" s="294"/>
      <c r="CO39" s="294"/>
      <c r="CP39" s="11"/>
      <c r="CQ39" s="11"/>
      <c r="CS39" s="294"/>
      <c r="CT39" s="294"/>
      <c r="CU39" s="11"/>
      <c r="CV39" s="11"/>
      <c r="CX39" s="294"/>
      <c r="CY39" s="294"/>
      <c r="CZ39" s="11"/>
      <c r="DA39" s="11"/>
      <c r="DC39" s="294"/>
      <c r="DD39" s="294"/>
      <c r="DE39" s="11"/>
      <c r="DF39" s="11"/>
      <c r="DH39" s="294"/>
      <c r="DI39" s="294"/>
      <c r="DJ39" s="11"/>
      <c r="DK39" s="11"/>
      <c r="DM39" s="294"/>
      <c r="DN39" s="294"/>
      <c r="DO39" s="11"/>
      <c r="DP39" s="11"/>
      <c r="DR39" s="294"/>
      <c r="DS39" s="294"/>
      <c r="DT39" s="11"/>
      <c r="DU39" s="11"/>
      <c r="DW39" s="294"/>
      <c r="DX39" s="294"/>
      <c r="DY39" s="11"/>
      <c r="DZ39" s="11"/>
      <c r="EB39" s="294"/>
      <c r="EC39" s="294"/>
      <c r="ED39" s="11"/>
      <c r="EE39" s="11"/>
      <c r="EG39" s="294"/>
      <c r="EH39" s="294"/>
      <c r="EI39" s="11"/>
      <c r="EJ39" s="11"/>
      <c r="EL39" s="294"/>
      <c r="EM39" s="294"/>
      <c r="EN39" s="11"/>
      <c r="EO39" s="11"/>
      <c r="EQ39" s="294"/>
      <c r="ER39" s="294"/>
      <c r="ES39" s="11"/>
      <c r="ET39" s="11"/>
      <c r="EV39" s="294"/>
      <c r="EW39" s="294"/>
      <c r="EX39" s="11"/>
      <c r="EY39" s="11"/>
      <c r="FA39" s="294"/>
      <c r="FB39" s="294"/>
      <c r="FC39" s="11"/>
      <c r="FD39" s="11"/>
      <c r="FF39" s="294"/>
      <c r="FG39" s="294"/>
      <c r="FH39" s="11"/>
      <c r="FI39" s="11"/>
      <c r="FK39" s="294"/>
      <c r="FL39" s="294"/>
      <c r="FM39" s="11"/>
      <c r="FN39" s="11"/>
      <c r="FP39" s="294"/>
      <c r="FQ39" s="294"/>
      <c r="FR39" s="11"/>
      <c r="FS39" s="11"/>
      <c r="FU39" s="294"/>
      <c r="FV39" s="294"/>
      <c r="FW39" s="11"/>
      <c r="FX39" s="11"/>
      <c r="FZ39" s="294"/>
      <c r="GA39" s="294"/>
      <c r="GB39" s="11"/>
      <c r="GC39" s="11"/>
      <c r="GE39" s="294"/>
      <c r="GF39" s="294"/>
      <c r="GG39" s="11"/>
      <c r="GH39" s="11"/>
      <c r="GJ39" s="294"/>
      <c r="GK39" s="294"/>
      <c r="GL39" s="11"/>
      <c r="GM39" s="11"/>
      <c r="GO39" s="294"/>
      <c r="GP39" s="294"/>
      <c r="GQ39" s="11"/>
      <c r="GR39" s="11"/>
      <c r="GT39" s="294"/>
      <c r="GU39" s="294"/>
      <c r="GV39" s="11"/>
      <c r="GW39" s="11"/>
      <c r="GY39" s="294"/>
      <c r="GZ39" s="294"/>
      <c r="HA39" s="11"/>
      <c r="HB39" s="11"/>
      <c r="HD39" s="294"/>
      <c r="HE39" s="294"/>
      <c r="HF39" s="11"/>
      <c r="HG39" s="11"/>
      <c r="HI39" s="294"/>
      <c r="HJ39" s="294"/>
      <c r="HK39" s="11"/>
      <c r="HL39" s="11"/>
      <c r="HN39" s="294"/>
      <c r="HO39" s="294"/>
      <c r="HP39" s="11"/>
      <c r="HQ39" s="11"/>
      <c r="HS39" s="294"/>
      <c r="HT39" s="294"/>
      <c r="HU39" s="11"/>
      <c r="HV39" s="11"/>
      <c r="HX39" s="294"/>
      <c r="HY39" s="294"/>
      <c r="HZ39" s="11"/>
      <c r="IA39" s="11"/>
      <c r="IC39" s="294"/>
      <c r="ID39" s="294"/>
      <c r="IE39" s="11"/>
      <c r="IF39" s="11"/>
      <c r="IH39" s="294"/>
      <c r="II39" s="294"/>
      <c r="IJ39" s="11"/>
      <c r="IK39" s="11"/>
      <c r="IM39" s="294"/>
      <c r="IN39" s="294"/>
      <c r="IO39" s="11"/>
      <c r="IP39" s="11"/>
      <c r="IR39" s="294"/>
      <c r="IS39" s="294"/>
      <c r="IT39" s="11"/>
      <c r="IU39" s="11"/>
    </row>
    <row r="40" spans="1:255">
      <c r="A40" s="83"/>
      <c r="B40" s="295"/>
      <c r="C40" s="295"/>
      <c r="D40" s="83"/>
      <c r="E40" s="83"/>
    </row>
    <row r="41" spans="1:255">
      <c r="A41" s="83"/>
      <c r="B41" s="295"/>
      <c r="C41" s="295"/>
      <c r="D41" s="83"/>
      <c r="E41" s="83"/>
    </row>
    <row r="42" spans="1:255" ht="12.75" customHeight="1">
      <c r="A42" s="214" t="s">
        <v>132</v>
      </c>
      <c r="B42" s="214"/>
      <c r="C42" s="214"/>
      <c r="D42" s="74"/>
      <c r="E42" s="74"/>
    </row>
  </sheetData>
  <sheetProtection selectLockedCells="1" selectUnlockedCells="1"/>
  <mergeCells count="1191">
    <mergeCell ref="IR39:IS39"/>
    <mergeCell ref="B40:C40"/>
    <mergeCell ref="B41:C41"/>
    <mergeCell ref="A42:C42"/>
    <mergeCell ref="HN39:HO39"/>
    <mergeCell ref="HS39:HT39"/>
    <mergeCell ref="HX39:HY39"/>
    <mergeCell ref="IC39:ID39"/>
    <mergeCell ref="IH39:II39"/>
    <mergeCell ref="IM39:IN39"/>
    <mergeCell ref="GJ39:GK39"/>
    <mergeCell ref="GO39:GP39"/>
    <mergeCell ref="GT39:GU39"/>
    <mergeCell ref="GY39:GZ39"/>
    <mergeCell ref="HD39:HE39"/>
    <mergeCell ref="HI39:HJ39"/>
    <mergeCell ref="FF39:FG39"/>
    <mergeCell ref="FK39:FL39"/>
    <mergeCell ref="FP39:FQ39"/>
    <mergeCell ref="FU39:FV39"/>
    <mergeCell ref="FZ39:GA39"/>
    <mergeCell ref="GE39:GF39"/>
    <mergeCell ref="EB39:EC39"/>
    <mergeCell ref="EG39:EH39"/>
    <mergeCell ref="EL39:EM39"/>
    <mergeCell ref="EQ39:ER39"/>
    <mergeCell ref="EV39:EW39"/>
    <mergeCell ref="FA39:FB39"/>
    <mergeCell ref="CX39:CY39"/>
    <mergeCell ref="DC39:DD39"/>
    <mergeCell ref="DH39:DI39"/>
    <mergeCell ref="DM39:DN39"/>
    <mergeCell ref="DR39:DS39"/>
    <mergeCell ref="DW39:DX39"/>
    <mergeCell ref="BT39:BU39"/>
    <mergeCell ref="BY39:BZ39"/>
    <mergeCell ref="CD39:CE39"/>
    <mergeCell ref="CI39:CJ39"/>
    <mergeCell ref="CN39:CO39"/>
    <mergeCell ref="CS39:CT39"/>
    <mergeCell ref="AP39:AQ39"/>
    <mergeCell ref="AU39:AV39"/>
    <mergeCell ref="AZ39:BA39"/>
    <mergeCell ref="BE39:BF39"/>
    <mergeCell ref="BJ39:BK39"/>
    <mergeCell ref="BO39:BP39"/>
    <mergeCell ref="IM38:IN38"/>
    <mergeCell ref="IR38:IS38"/>
    <mergeCell ref="B39:C39"/>
    <mergeCell ref="G39:H39"/>
    <mergeCell ref="L39:M39"/>
    <mergeCell ref="Q39:R39"/>
    <mergeCell ref="V39:W39"/>
    <mergeCell ref="AA39:AB39"/>
    <mergeCell ref="AF39:AG39"/>
    <mergeCell ref="AK39:AL39"/>
    <mergeCell ref="HI38:HJ38"/>
    <mergeCell ref="HN38:HO38"/>
    <mergeCell ref="HS38:HT38"/>
    <mergeCell ref="HX38:HY38"/>
    <mergeCell ref="IC38:ID38"/>
    <mergeCell ref="IH38:II38"/>
    <mergeCell ref="GE38:GF38"/>
    <mergeCell ref="GJ38:GK38"/>
    <mergeCell ref="GO38:GP38"/>
    <mergeCell ref="GT38:GU38"/>
    <mergeCell ref="GY38:GZ38"/>
    <mergeCell ref="HD38:HE38"/>
    <mergeCell ref="FA38:FB38"/>
    <mergeCell ref="FF38:FG38"/>
    <mergeCell ref="FK38:FL38"/>
    <mergeCell ref="FP38:FQ38"/>
    <mergeCell ref="FU38:FV38"/>
    <mergeCell ref="FZ38:GA38"/>
    <mergeCell ref="DW38:DX38"/>
    <mergeCell ref="EB38:EC38"/>
    <mergeCell ref="EG38:EH38"/>
    <mergeCell ref="EL38:EM38"/>
    <mergeCell ref="EQ38:ER38"/>
    <mergeCell ref="EV38:EW38"/>
    <mergeCell ref="CS38:CT38"/>
    <mergeCell ref="CX38:CY38"/>
    <mergeCell ref="DC38:DD38"/>
    <mergeCell ref="DH38:DI38"/>
    <mergeCell ref="DM38:DN38"/>
    <mergeCell ref="DR38:DS38"/>
    <mergeCell ref="BO38:BP38"/>
    <mergeCell ref="BT38:BU38"/>
    <mergeCell ref="BY38:BZ38"/>
    <mergeCell ref="CD38:CE38"/>
    <mergeCell ref="CI38:CJ38"/>
    <mergeCell ref="CN38:CO38"/>
    <mergeCell ref="AK38:AL38"/>
    <mergeCell ref="AP38:AQ38"/>
    <mergeCell ref="AU38:AV38"/>
    <mergeCell ref="AZ38:BA38"/>
    <mergeCell ref="BE38:BF38"/>
    <mergeCell ref="BJ38:BK38"/>
    <mergeCell ref="IH37:II37"/>
    <mergeCell ref="IM37:IN37"/>
    <mergeCell ref="IR37:IS37"/>
    <mergeCell ref="B38:C38"/>
    <mergeCell ref="G38:H38"/>
    <mergeCell ref="L38:M38"/>
    <mergeCell ref="Q38:R38"/>
    <mergeCell ref="V38:W38"/>
    <mergeCell ref="AA38:AB38"/>
    <mergeCell ref="AF38:AG38"/>
    <mergeCell ref="HD37:HE37"/>
    <mergeCell ref="HI37:HJ37"/>
    <mergeCell ref="HN37:HO37"/>
    <mergeCell ref="HS37:HT37"/>
    <mergeCell ref="HX37:HY37"/>
    <mergeCell ref="IC37:ID37"/>
    <mergeCell ref="FZ37:GA37"/>
    <mergeCell ref="GE37:GF37"/>
    <mergeCell ref="GJ37:GK37"/>
    <mergeCell ref="GO37:GP37"/>
    <mergeCell ref="GT37:GU37"/>
    <mergeCell ref="GY37:GZ37"/>
    <mergeCell ref="EV37:EW37"/>
    <mergeCell ref="FA37:FB37"/>
    <mergeCell ref="FF37:FG37"/>
    <mergeCell ref="FK37:FL37"/>
    <mergeCell ref="FP37:FQ37"/>
    <mergeCell ref="FU37:FV37"/>
    <mergeCell ref="DR37:DS37"/>
    <mergeCell ref="DW37:DX37"/>
    <mergeCell ref="EB37:EC37"/>
    <mergeCell ref="EG37:EH37"/>
    <mergeCell ref="EL37:EM37"/>
    <mergeCell ref="EQ37:ER37"/>
    <mergeCell ref="CN37:CO37"/>
    <mergeCell ref="CS37:CT37"/>
    <mergeCell ref="CX37:CY37"/>
    <mergeCell ref="DC37:DD37"/>
    <mergeCell ref="DH37:DI37"/>
    <mergeCell ref="DM37:DN37"/>
    <mergeCell ref="BJ37:BK37"/>
    <mergeCell ref="BO37:BP37"/>
    <mergeCell ref="BT37:BU37"/>
    <mergeCell ref="BY37:BZ37"/>
    <mergeCell ref="CD37:CE37"/>
    <mergeCell ref="CI37:CJ37"/>
    <mergeCell ref="AF37:AG37"/>
    <mergeCell ref="AK37:AL37"/>
    <mergeCell ref="AP37:AQ37"/>
    <mergeCell ref="AU37:AV37"/>
    <mergeCell ref="AZ37:BA37"/>
    <mergeCell ref="BE37:BF37"/>
    <mergeCell ref="B37:C37"/>
    <mergeCell ref="G37:H37"/>
    <mergeCell ref="L37:M37"/>
    <mergeCell ref="Q37:R37"/>
    <mergeCell ref="V37:W37"/>
    <mergeCell ref="AA37:AB37"/>
    <mergeCell ref="HS36:HT36"/>
    <mergeCell ref="HX36:HY36"/>
    <mergeCell ref="IC36:ID36"/>
    <mergeCell ref="IH36:II36"/>
    <mergeCell ref="IM36:IN36"/>
    <mergeCell ref="IR36:IS36"/>
    <mergeCell ref="GO36:GP36"/>
    <mergeCell ref="GT36:GU36"/>
    <mergeCell ref="GY36:GZ36"/>
    <mergeCell ref="HD36:HE36"/>
    <mergeCell ref="HI36:HJ36"/>
    <mergeCell ref="HN36:HO36"/>
    <mergeCell ref="FK36:FL36"/>
    <mergeCell ref="FP36:FQ36"/>
    <mergeCell ref="FU36:FV36"/>
    <mergeCell ref="FZ36:GA36"/>
    <mergeCell ref="GE36:GF36"/>
    <mergeCell ref="GJ36:GK36"/>
    <mergeCell ref="EG36:EH36"/>
    <mergeCell ref="EL36:EM36"/>
    <mergeCell ref="EQ36:ER36"/>
    <mergeCell ref="EV36:EW36"/>
    <mergeCell ref="FA36:FB36"/>
    <mergeCell ref="FF36:FG36"/>
    <mergeCell ref="DC36:DD36"/>
    <mergeCell ref="DH36:DI36"/>
    <mergeCell ref="DM36:DN36"/>
    <mergeCell ref="DR36:DS36"/>
    <mergeCell ref="DW36:DX36"/>
    <mergeCell ref="EB36:EC36"/>
    <mergeCell ref="BY36:BZ36"/>
    <mergeCell ref="CD36:CE36"/>
    <mergeCell ref="CI36:CJ36"/>
    <mergeCell ref="CN36:CO36"/>
    <mergeCell ref="CS36:CT36"/>
    <mergeCell ref="CX36:CY36"/>
    <mergeCell ref="AU36:AV36"/>
    <mergeCell ref="AZ36:BA36"/>
    <mergeCell ref="BE36:BF36"/>
    <mergeCell ref="BJ36:BK36"/>
    <mergeCell ref="BO36:BP36"/>
    <mergeCell ref="BT36:BU36"/>
    <mergeCell ref="IR35:IS35"/>
    <mergeCell ref="B36:C36"/>
    <mergeCell ref="G36:H36"/>
    <mergeCell ref="L36:M36"/>
    <mergeCell ref="Q36:R36"/>
    <mergeCell ref="V36:W36"/>
    <mergeCell ref="AA36:AB36"/>
    <mergeCell ref="AF36:AG36"/>
    <mergeCell ref="AK36:AL36"/>
    <mergeCell ref="AP36:AQ36"/>
    <mergeCell ref="HN35:HO35"/>
    <mergeCell ref="HS35:HT35"/>
    <mergeCell ref="HX35:HY35"/>
    <mergeCell ref="IC35:ID35"/>
    <mergeCell ref="IH35:II35"/>
    <mergeCell ref="IM35:IN35"/>
    <mergeCell ref="GJ35:GK35"/>
    <mergeCell ref="GO35:GP35"/>
    <mergeCell ref="GT35:GU35"/>
    <mergeCell ref="GY35:GZ35"/>
    <mergeCell ref="HD35:HE35"/>
    <mergeCell ref="HI35:HJ35"/>
    <mergeCell ref="FF35:FG35"/>
    <mergeCell ref="FK35:FL35"/>
    <mergeCell ref="FP35:FQ35"/>
    <mergeCell ref="FU35:FV35"/>
    <mergeCell ref="FZ35:GA35"/>
    <mergeCell ref="GE35:GF35"/>
    <mergeCell ref="EB35:EC35"/>
    <mergeCell ref="EG35:EH35"/>
    <mergeCell ref="EL35:EM35"/>
    <mergeCell ref="EQ35:ER35"/>
    <mergeCell ref="EV35:EW35"/>
    <mergeCell ref="FA35:FB35"/>
    <mergeCell ref="CX35:CY35"/>
    <mergeCell ref="DC35:DD35"/>
    <mergeCell ref="DH35:DI35"/>
    <mergeCell ref="DM35:DN35"/>
    <mergeCell ref="DR35:DS35"/>
    <mergeCell ref="DW35:DX35"/>
    <mergeCell ref="BT35:BU35"/>
    <mergeCell ref="BY35:BZ35"/>
    <mergeCell ref="CD35:CE35"/>
    <mergeCell ref="CI35:CJ35"/>
    <mergeCell ref="CN35:CO35"/>
    <mergeCell ref="CS35:CT35"/>
    <mergeCell ref="AP35:AQ35"/>
    <mergeCell ref="AU35:AV35"/>
    <mergeCell ref="AZ35:BA35"/>
    <mergeCell ref="BE35:BF35"/>
    <mergeCell ref="BJ35:BK35"/>
    <mergeCell ref="BO35:BP35"/>
    <mergeCell ref="IM34:IN34"/>
    <mergeCell ref="IR34:IS34"/>
    <mergeCell ref="B35:C35"/>
    <mergeCell ref="G35:H35"/>
    <mergeCell ref="L35:M35"/>
    <mergeCell ref="Q35:R35"/>
    <mergeCell ref="V35:W35"/>
    <mergeCell ref="AA35:AB35"/>
    <mergeCell ref="AF35:AG35"/>
    <mergeCell ref="AK35:AL35"/>
    <mergeCell ref="HI34:HJ34"/>
    <mergeCell ref="HN34:HO34"/>
    <mergeCell ref="HS34:HT34"/>
    <mergeCell ref="HX34:HY34"/>
    <mergeCell ref="IC34:ID34"/>
    <mergeCell ref="IH34:II34"/>
    <mergeCell ref="GE34:GF34"/>
    <mergeCell ref="GJ34:GK34"/>
    <mergeCell ref="GO34:GP34"/>
    <mergeCell ref="GT34:GU34"/>
    <mergeCell ref="GY34:GZ34"/>
    <mergeCell ref="HD34:HE34"/>
    <mergeCell ref="FA34:FB34"/>
    <mergeCell ref="FF34:FG34"/>
    <mergeCell ref="FK34:FL34"/>
    <mergeCell ref="FP34:FQ34"/>
    <mergeCell ref="FU34:FV34"/>
    <mergeCell ref="FZ34:GA34"/>
    <mergeCell ref="DW34:DX34"/>
    <mergeCell ref="EB34:EC34"/>
    <mergeCell ref="EG34:EH34"/>
    <mergeCell ref="EL34:EM34"/>
    <mergeCell ref="EQ34:ER34"/>
    <mergeCell ref="EV34:EW34"/>
    <mergeCell ref="CS34:CT34"/>
    <mergeCell ref="CX34:CY34"/>
    <mergeCell ref="DC34:DD34"/>
    <mergeCell ref="DH34:DI34"/>
    <mergeCell ref="DM34:DN34"/>
    <mergeCell ref="DR34:DS34"/>
    <mergeCell ref="BO34:BP34"/>
    <mergeCell ref="BT34:BU34"/>
    <mergeCell ref="BY34:BZ34"/>
    <mergeCell ref="CD34:CE34"/>
    <mergeCell ref="CI34:CJ34"/>
    <mergeCell ref="CN34:CO34"/>
    <mergeCell ref="AK34:AL34"/>
    <mergeCell ref="AP34:AQ34"/>
    <mergeCell ref="AU34:AV34"/>
    <mergeCell ref="AZ34:BA34"/>
    <mergeCell ref="BE34:BF34"/>
    <mergeCell ref="BJ34:BK34"/>
    <mergeCell ref="IH33:II33"/>
    <mergeCell ref="IM33:IN33"/>
    <mergeCell ref="IR33:IS33"/>
    <mergeCell ref="B34:C34"/>
    <mergeCell ref="G34:H34"/>
    <mergeCell ref="L34:M34"/>
    <mergeCell ref="Q34:R34"/>
    <mergeCell ref="V34:W34"/>
    <mergeCell ref="AA34:AB34"/>
    <mergeCell ref="AF34:AG34"/>
    <mergeCell ref="HD33:HE33"/>
    <mergeCell ref="HI33:HJ33"/>
    <mergeCell ref="HN33:HO33"/>
    <mergeCell ref="HS33:HT33"/>
    <mergeCell ref="HX33:HY33"/>
    <mergeCell ref="IC33:ID33"/>
    <mergeCell ref="FZ33:GA33"/>
    <mergeCell ref="GE33:GF33"/>
    <mergeCell ref="GJ33:GK33"/>
    <mergeCell ref="GO33:GP33"/>
    <mergeCell ref="GT33:GU33"/>
    <mergeCell ref="GY33:GZ33"/>
    <mergeCell ref="EV33:EW33"/>
    <mergeCell ref="FA33:FB33"/>
    <mergeCell ref="FF33:FG33"/>
    <mergeCell ref="FK33:FL33"/>
    <mergeCell ref="FP33:FQ33"/>
    <mergeCell ref="FU33:FV33"/>
    <mergeCell ref="DR33:DS33"/>
    <mergeCell ref="DW33:DX33"/>
    <mergeCell ref="EB33:EC33"/>
    <mergeCell ref="EG33:EH33"/>
    <mergeCell ref="EL33:EM33"/>
    <mergeCell ref="EQ33:ER33"/>
    <mergeCell ref="CN33:CO33"/>
    <mergeCell ref="CS33:CT33"/>
    <mergeCell ref="CX33:CY33"/>
    <mergeCell ref="DC33:DD33"/>
    <mergeCell ref="DH33:DI33"/>
    <mergeCell ref="DM33:DN33"/>
    <mergeCell ref="BJ33:BK33"/>
    <mergeCell ref="BO33:BP33"/>
    <mergeCell ref="BT33:BU33"/>
    <mergeCell ref="BY33:BZ33"/>
    <mergeCell ref="CD33:CE33"/>
    <mergeCell ref="CI33:CJ33"/>
    <mergeCell ref="AF33:AG33"/>
    <mergeCell ref="AK33:AL33"/>
    <mergeCell ref="AP33:AQ33"/>
    <mergeCell ref="AU33:AV33"/>
    <mergeCell ref="AZ33:BA33"/>
    <mergeCell ref="BE33:BF33"/>
    <mergeCell ref="B33:C33"/>
    <mergeCell ref="G33:H33"/>
    <mergeCell ref="L33:M33"/>
    <mergeCell ref="Q33:R33"/>
    <mergeCell ref="V33:W33"/>
    <mergeCell ref="AA33:AB33"/>
    <mergeCell ref="HS32:HT32"/>
    <mergeCell ref="HX32:HY32"/>
    <mergeCell ref="IC32:ID32"/>
    <mergeCell ref="IH32:II32"/>
    <mergeCell ref="IM32:IN32"/>
    <mergeCell ref="DC32:DD32"/>
    <mergeCell ref="DH32:DI32"/>
    <mergeCell ref="DM32:DN32"/>
    <mergeCell ref="DR32:DS32"/>
    <mergeCell ref="DW32:DX32"/>
    <mergeCell ref="EB32:EC32"/>
    <mergeCell ref="BY32:BZ32"/>
    <mergeCell ref="CD32:CE32"/>
    <mergeCell ref="CI32:CJ32"/>
    <mergeCell ref="CN32:CO32"/>
    <mergeCell ref="CS32:CT32"/>
    <mergeCell ref="CX32:CY32"/>
    <mergeCell ref="AU32:AV32"/>
    <mergeCell ref="AZ32:BA32"/>
    <mergeCell ref="BE32:BF32"/>
    <mergeCell ref="IR32:IS32"/>
    <mergeCell ref="GO32:GP32"/>
    <mergeCell ref="GT32:GU32"/>
    <mergeCell ref="GY32:GZ32"/>
    <mergeCell ref="HD32:HE32"/>
    <mergeCell ref="HI32:HJ32"/>
    <mergeCell ref="HN32:HO32"/>
    <mergeCell ref="FK32:FL32"/>
    <mergeCell ref="FP32:FQ32"/>
    <mergeCell ref="FU32:FV32"/>
    <mergeCell ref="FZ32:GA32"/>
    <mergeCell ref="GE32:GF32"/>
    <mergeCell ref="GJ32:GK32"/>
    <mergeCell ref="EG32:EH32"/>
    <mergeCell ref="EL32:EM32"/>
    <mergeCell ref="EQ32:ER32"/>
    <mergeCell ref="EV32:EW32"/>
    <mergeCell ref="FA32:FB32"/>
    <mergeCell ref="FF32:FG32"/>
    <mergeCell ref="BJ32:BK32"/>
    <mergeCell ref="BO32:BP32"/>
    <mergeCell ref="BT32:BU32"/>
    <mergeCell ref="IR31:IS31"/>
    <mergeCell ref="B32:C32"/>
    <mergeCell ref="G32:H32"/>
    <mergeCell ref="L32:M32"/>
    <mergeCell ref="Q32:R32"/>
    <mergeCell ref="V32:W32"/>
    <mergeCell ref="AA32:AB32"/>
    <mergeCell ref="AF32:AG32"/>
    <mergeCell ref="AK32:AL32"/>
    <mergeCell ref="AP32:AQ32"/>
    <mergeCell ref="HN31:HO31"/>
    <mergeCell ref="HS31:HT31"/>
    <mergeCell ref="HX31:HY31"/>
    <mergeCell ref="IC31:ID31"/>
    <mergeCell ref="IH31:II31"/>
    <mergeCell ref="IM31:IN31"/>
    <mergeCell ref="GJ31:GK31"/>
    <mergeCell ref="GO31:GP31"/>
    <mergeCell ref="GT31:GU31"/>
    <mergeCell ref="GY31:GZ31"/>
    <mergeCell ref="HD31:HE31"/>
    <mergeCell ref="HI31:HJ31"/>
    <mergeCell ref="FF31:FG31"/>
    <mergeCell ref="FK31:FL31"/>
    <mergeCell ref="FP31:FQ31"/>
    <mergeCell ref="FU31:FV31"/>
    <mergeCell ref="FZ31:GA31"/>
    <mergeCell ref="GE31:GF31"/>
    <mergeCell ref="EB31:EC31"/>
    <mergeCell ref="EG31:EH31"/>
    <mergeCell ref="EL31:EM31"/>
    <mergeCell ref="EQ31:ER31"/>
    <mergeCell ref="EV31:EW31"/>
    <mergeCell ref="FA31:FB31"/>
    <mergeCell ref="CX31:CY31"/>
    <mergeCell ref="DC31:DD31"/>
    <mergeCell ref="DH31:DI31"/>
    <mergeCell ref="DM31:DN31"/>
    <mergeCell ref="DR31:DS31"/>
    <mergeCell ref="DW31:DX31"/>
    <mergeCell ref="BT31:BU31"/>
    <mergeCell ref="BY31:BZ31"/>
    <mergeCell ref="CD31:CE31"/>
    <mergeCell ref="CI31:CJ31"/>
    <mergeCell ref="CN31:CO31"/>
    <mergeCell ref="CS31:CT31"/>
    <mergeCell ref="AP31:AQ31"/>
    <mergeCell ref="AU31:AV31"/>
    <mergeCell ref="AZ31:BA31"/>
    <mergeCell ref="BE31:BF31"/>
    <mergeCell ref="BJ31:BK31"/>
    <mergeCell ref="BO31:BP31"/>
    <mergeCell ref="IM30:IN30"/>
    <mergeCell ref="IR30:IS30"/>
    <mergeCell ref="B31:C31"/>
    <mergeCell ref="G31:H31"/>
    <mergeCell ref="L31:M31"/>
    <mergeCell ref="Q31:R31"/>
    <mergeCell ref="V31:W31"/>
    <mergeCell ref="AA31:AB31"/>
    <mergeCell ref="AF31:AG31"/>
    <mergeCell ref="AK31:AL31"/>
    <mergeCell ref="HI30:HJ30"/>
    <mergeCell ref="HN30:HO30"/>
    <mergeCell ref="HS30:HT30"/>
    <mergeCell ref="HX30:HY30"/>
    <mergeCell ref="IC30:ID30"/>
    <mergeCell ref="IH30:II30"/>
    <mergeCell ref="GE30:GF30"/>
    <mergeCell ref="GJ30:GK30"/>
    <mergeCell ref="GO30:GP30"/>
    <mergeCell ref="GT30:GU30"/>
    <mergeCell ref="GY30:GZ30"/>
    <mergeCell ref="HD30:HE30"/>
    <mergeCell ref="FA30:FB30"/>
    <mergeCell ref="FF30:FG30"/>
    <mergeCell ref="FK30:FL30"/>
    <mergeCell ref="FP30:FQ30"/>
    <mergeCell ref="FU30:FV30"/>
    <mergeCell ref="FZ30:GA30"/>
    <mergeCell ref="DW30:DX30"/>
    <mergeCell ref="EB30:EC30"/>
    <mergeCell ref="EG30:EH30"/>
    <mergeCell ref="EL30:EM30"/>
    <mergeCell ref="EQ30:ER30"/>
    <mergeCell ref="EV30:EW30"/>
    <mergeCell ref="CS30:CT30"/>
    <mergeCell ref="CX30:CY30"/>
    <mergeCell ref="DC30:DD30"/>
    <mergeCell ref="DH30:DI30"/>
    <mergeCell ref="DM30:DN30"/>
    <mergeCell ref="DR30:DS30"/>
    <mergeCell ref="BO30:BP30"/>
    <mergeCell ref="BT30:BU30"/>
    <mergeCell ref="BY30:BZ30"/>
    <mergeCell ref="CD30:CE30"/>
    <mergeCell ref="CI30:CJ30"/>
    <mergeCell ref="CN30:CO30"/>
    <mergeCell ref="AK30:AL30"/>
    <mergeCell ref="AP30:AQ30"/>
    <mergeCell ref="AU30:AV30"/>
    <mergeCell ref="AZ30:BA30"/>
    <mergeCell ref="BE30:BF30"/>
    <mergeCell ref="BJ30:BK30"/>
    <mergeCell ref="IH29:II29"/>
    <mergeCell ref="IM29:IN29"/>
    <mergeCell ref="IR29:IS29"/>
    <mergeCell ref="B30:C30"/>
    <mergeCell ref="G30:H30"/>
    <mergeCell ref="L30:M30"/>
    <mergeCell ref="Q30:R30"/>
    <mergeCell ref="V30:W30"/>
    <mergeCell ref="AA30:AB30"/>
    <mergeCell ref="AF30:AG30"/>
    <mergeCell ref="HD29:HE29"/>
    <mergeCell ref="HI29:HJ29"/>
    <mergeCell ref="HN29:HO29"/>
    <mergeCell ref="HS29:HT29"/>
    <mergeCell ref="HX29:HY29"/>
    <mergeCell ref="IC29:ID29"/>
    <mergeCell ref="FZ29:GA29"/>
    <mergeCell ref="GE29:GF29"/>
    <mergeCell ref="GJ29:GK29"/>
    <mergeCell ref="GO29:GP29"/>
    <mergeCell ref="GT29:GU29"/>
    <mergeCell ref="GY29:GZ29"/>
    <mergeCell ref="EV29:EW29"/>
    <mergeCell ref="FA29:FB29"/>
    <mergeCell ref="FF29:FG29"/>
    <mergeCell ref="FK29:FL29"/>
    <mergeCell ref="FP29:FQ29"/>
    <mergeCell ref="FU29:FV29"/>
    <mergeCell ref="DR29:DS29"/>
    <mergeCell ref="DW29:DX29"/>
    <mergeCell ref="EB29:EC29"/>
    <mergeCell ref="EG29:EH29"/>
    <mergeCell ref="EL29:EM29"/>
    <mergeCell ref="EQ29:ER29"/>
    <mergeCell ref="CN29:CO29"/>
    <mergeCell ref="CS29:CT29"/>
    <mergeCell ref="CX29:CY29"/>
    <mergeCell ref="DC29:DD29"/>
    <mergeCell ref="DH29:DI29"/>
    <mergeCell ref="DM29:DN29"/>
    <mergeCell ref="BJ29:BK29"/>
    <mergeCell ref="BO29:BP29"/>
    <mergeCell ref="BT29:BU29"/>
    <mergeCell ref="BY29:BZ29"/>
    <mergeCell ref="CD29:CE29"/>
    <mergeCell ref="CI29:CJ29"/>
    <mergeCell ref="AF29:AG29"/>
    <mergeCell ref="AK29:AL29"/>
    <mergeCell ref="AP29:AQ29"/>
    <mergeCell ref="AU29:AV29"/>
    <mergeCell ref="AZ29:BA29"/>
    <mergeCell ref="BE29:BF29"/>
    <mergeCell ref="B29:C29"/>
    <mergeCell ref="G29:H29"/>
    <mergeCell ref="L29:M29"/>
    <mergeCell ref="Q29:R29"/>
    <mergeCell ref="V29:W29"/>
    <mergeCell ref="AA29:AB29"/>
    <mergeCell ref="HS28:HT28"/>
    <mergeCell ref="HX28:HY28"/>
    <mergeCell ref="IC28:ID28"/>
    <mergeCell ref="IH28:II28"/>
    <mergeCell ref="IM28:IN28"/>
    <mergeCell ref="DC28:DD28"/>
    <mergeCell ref="DH28:DI28"/>
    <mergeCell ref="DM28:DN28"/>
    <mergeCell ref="DR28:DS28"/>
    <mergeCell ref="DW28:DX28"/>
    <mergeCell ref="EB28:EC28"/>
    <mergeCell ref="BY28:BZ28"/>
    <mergeCell ref="CD28:CE28"/>
    <mergeCell ref="CI28:CJ28"/>
    <mergeCell ref="CN28:CO28"/>
    <mergeCell ref="CS28:CT28"/>
    <mergeCell ref="CX28:CY28"/>
    <mergeCell ref="AU28:AV28"/>
    <mergeCell ref="AZ28:BA28"/>
    <mergeCell ref="BE28:BF28"/>
    <mergeCell ref="IR28:IS28"/>
    <mergeCell ref="GO28:GP28"/>
    <mergeCell ref="GT28:GU28"/>
    <mergeCell ref="GY28:GZ28"/>
    <mergeCell ref="HD28:HE28"/>
    <mergeCell ref="HI28:HJ28"/>
    <mergeCell ref="HN28:HO28"/>
    <mergeCell ref="FK28:FL28"/>
    <mergeCell ref="FP28:FQ28"/>
    <mergeCell ref="FU28:FV28"/>
    <mergeCell ref="FZ28:GA28"/>
    <mergeCell ref="GE28:GF28"/>
    <mergeCell ref="GJ28:GK28"/>
    <mergeCell ref="EG28:EH28"/>
    <mergeCell ref="EL28:EM28"/>
    <mergeCell ref="EQ28:ER28"/>
    <mergeCell ref="EV28:EW28"/>
    <mergeCell ref="FA28:FB28"/>
    <mergeCell ref="FF28:FG28"/>
    <mergeCell ref="BJ28:BK28"/>
    <mergeCell ref="BO28:BP28"/>
    <mergeCell ref="BT28:BU28"/>
    <mergeCell ref="IR27:IS27"/>
    <mergeCell ref="B28:C28"/>
    <mergeCell ref="G28:H28"/>
    <mergeCell ref="L28:M28"/>
    <mergeCell ref="Q28:R28"/>
    <mergeCell ref="V28:W28"/>
    <mergeCell ref="AA28:AB28"/>
    <mergeCell ref="AF28:AG28"/>
    <mergeCell ref="AK28:AL28"/>
    <mergeCell ref="AP28:AQ28"/>
    <mergeCell ref="HN27:HO27"/>
    <mergeCell ref="HS27:HT27"/>
    <mergeCell ref="HX27:HY27"/>
    <mergeCell ref="IC27:ID27"/>
    <mergeCell ref="IH27:II27"/>
    <mergeCell ref="IM27:IN27"/>
    <mergeCell ref="GJ27:GK27"/>
    <mergeCell ref="GO27:GP27"/>
    <mergeCell ref="GT27:GU27"/>
    <mergeCell ref="GY27:GZ27"/>
    <mergeCell ref="HD27:HE27"/>
    <mergeCell ref="HI27:HJ27"/>
    <mergeCell ref="FF27:FG27"/>
    <mergeCell ref="FK27:FL27"/>
    <mergeCell ref="FP27:FQ27"/>
    <mergeCell ref="FU27:FV27"/>
    <mergeCell ref="FZ27:GA27"/>
    <mergeCell ref="GE27:GF27"/>
    <mergeCell ref="EB27:EC27"/>
    <mergeCell ref="EG27:EH27"/>
    <mergeCell ref="EL27:EM27"/>
    <mergeCell ref="EQ27:ER27"/>
    <mergeCell ref="EV27:EW27"/>
    <mergeCell ref="FA27:FB27"/>
    <mergeCell ref="CX27:CY27"/>
    <mergeCell ref="DC27:DD27"/>
    <mergeCell ref="DH27:DI27"/>
    <mergeCell ref="DM27:DN27"/>
    <mergeCell ref="DR27:DS27"/>
    <mergeCell ref="DW27:DX27"/>
    <mergeCell ref="BT27:BU27"/>
    <mergeCell ref="BY27:BZ27"/>
    <mergeCell ref="CD27:CE27"/>
    <mergeCell ref="CI27:CJ27"/>
    <mergeCell ref="CN27:CO27"/>
    <mergeCell ref="CS27:CT27"/>
    <mergeCell ref="AP27:AQ27"/>
    <mergeCell ref="AU27:AV27"/>
    <mergeCell ref="AZ27:BA27"/>
    <mergeCell ref="BE27:BF27"/>
    <mergeCell ref="BJ27:BK27"/>
    <mergeCell ref="BO27:BP27"/>
    <mergeCell ref="IM26:IN26"/>
    <mergeCell ref="IR26:IS26"/>
    <mergeCell ref="B27:C27"/>
    <mergeCell ref="G27:H27"/>
    <mergeCell ref="L27:M27"/>
    <mergeCell ref="Q27:R27"/>
    <mergeCell ref="V27:W27"/>
    <mergeCell ref="AA27:AB27"/>
    <mergeCell ref="AF27:AG27"/>
    <mergeCell ref="AK27:AL27"/>
    <mergeCell ref="HI26:HJ26"/>
    <mergeCell ref="HN26:HO26"/>
    <mergeCell ref="HS26:HT26"/>
    <mergeCell ref="HX26:HY26"/>
    <mergeCell ref="IC26:ID26"/>
    <mergeCell ref="IH26:II26"/>
    <mergeCell ref="GE26:GF26"/>
    <mergeCell ref="GJ26:GK26"/>
    <mergeCell ref="GO26:GP26"/>
    <mergeCell ref="GT26:GU26"/>
    <mergeCell ref="GY26:GZ26"/>
    <mergeCell ref="HD26:HE26"/>
    <mergeCell ref="FA26:FB26"/>
    <mergeCell ref="FF26:FG26"/>
    <mergeCell ref="FK26:FL26"/>
    <mergeCell ref="FP26:FQ26"/>
    <mergeCell ref="FU26:FV26"/>
    <mergeCell ref="FZ26:GA26"/>
    <mergeCell ref="DW26:DX26"/>
    <mergeCell ref="EB26:EC26"/>
    <mergeCell ref="EG26:EH26"/>
    <mergeCell ref="EL26:EM26"/>
    <mergeCell ref="EQ26:ER26"/>
    <mergeCell ref="EV26:EW26"/>
    <mergeCell ref="CS26:CT26"/>
    <mergeCell ref="CX26:CY26"/>
    <mergeCell ref="DC26:DD26"/>
    <mergeCell ref="DH26:DI26"/>
    <mergeCell ref="DM26:DN26"/>
    <mergeCell ref="DR26:DS26"/>
    <mergeCell ref="BO26:BP26"/>
    <mergeCell ref="BT26:BU26"/>
    <mergeCell ref="BY26:BZ26"/>
    <mergeCell ref="CD26:CE26"/>
    <mergeCell ref="CI26:CJ26"/>
    <mergeCell ref="CN26:CO26"/>
    <mergeCell ref="AK26:AL26"/>
    <mergeCell ref="AP26:AQ26"/>
    <mergeCell ref="AU26:AV26"/>
    <mergeCell ref="AZ26:BA26"/>
    <mergeCell ref="BE26:BF26"/>
    <mergeCell ref="BJ26:BK26"/>
    <mergeCell ref="IH25:II25"/>
    <mergeCell ref="IM25:IN25"/>
    <mergeCell ref="IR25:IS25"/>
    <mergeCell ref="B26:C26"/>
    <mergeCell ref="G26:H26"/>
    <mergeCell ref="L26:M26"/>
    <mergeCell ref="Q26:R26"/>
    <mergeCell ref="V26:W26"/>
    <mergeCell ref="AA26:AB26"/>
    <mergeCell ref="AF26:AG26"/>
    <mergeCell ref="HD25:HE25"/>
    <mergeCell ref="HI25:HJ25"/>
    <mergeCell ref="HN25:HO25"/>
    <mergeCell ref="HS25:HT25"/>
    <mergeCell ref="HX25:HY25"/>
    <mergeCell ref="IC25:ID25"/>
    <mergeCell ref="FZ25:GA25"/>
    <mergeCell ref="GE25:GF25"/>
    <mergeCell ref="GJ25:GK25"/>
    <mergeCell ref="GO25:GP25"/>
    <mergeCell ref="GT25:GU25"/>
    <mergeCell ref="GY25:GZ25"/>
    <mergeCell ref="EV25:EW25"/>
    <mergeCell ref="FA25:FB25"/>
    <mergeCell ref="FF25:FG25"/>
    <mergeCell ref="FK25:FL25"/>
    <mergeCell ref="FP25:FQ25"/>
    <mergeCell ref="FU25:FV25"/>
    <mergeCell ref="DR25:DS25"/>
    <mergeCell ref="DW25:DX25"/>
    <mergeCell ref="EB25:EC25"/>
    <mergeCell ref="EG25:EH25"/>
    <mergeCell ref="EL25:EM25"/>
    <mergeCell ref="EQ25:ER25"/>
    <mergeCell ref="CN25:CO25"/>
    <mergeCell ref="CS25:CT25"/>
    <mergeCell ref="CX25:CY25"/>
    <mergeCell ref="DC25:DD25"/>
    <mergeCell ref="DH25:DI25"/>
    <mergeCell ref="DM25:DN25"/>
    <mergeCell ref="BJ25:BK25"/>
    <mergeCell ref="BO25:BP25"/>
    <mergeCell ref="BT25:BU25"/>
    <mergeCell ref="BY25:BZ25"/>
    <mergeCell ref="CD25:CE25"/>
    <mergeCell ref="CI25:CJ25"/>
    <mergeCell ref="AF25:AG25"/>
    <mergeCell ref="AK25:AL25"/>
    <mergeCell ref="AP25:AQ25"/>
    <mergeCell ref="AU25:AV25"/>
    <mergeCell ref="AZ25:BA25"/>
    <mergeCell ref="BE25:BF25"/>
    <mergeCell ref="B25:C25"/>
    <mergeCell ref="G25:H25"/>
    <mergeCell ref="L25:M25"/>
    <mergeCell ref="Q25:R25"/>
    <mergeCell ref="V25:W25"/>
    <mergeCell ref="AA25:AB25"/>
    <mergeCell ref="HS24:HT24"/>
    <mergeCell ref="HX24:HY24"/>
    <mergeCell ref="IC24:ID24"/>
    <mergeCell ref="IH24:II24"/>
    <mergeCell ref="IM24:IN24"/>
    <mergeCell ref="DC24:DD24"/>
    <mergeCell ref="DH24:DI24"/>
    <mergeCell ref="DM24:DN24"/>
    <mergeCell ref="DR24:DS24"/>
    <mergeCell ref="DW24:DX24"/>
    <mergeCell ref="EB24:EC24"/>
    <mergeCell ref="BY24:BZ24"/>
    <mergeCell ref="CD24:CE24"/>
    <mergeCell ref="CI24:CJ24"/>
    <mergeCell ref="CN24:CO24"/>
    <mergeCell ref="CS24:CT24"/>
    <mergeCell ref="CX24:CY24"/>
    <mergeCell ref="AU24:AV24"/>
    <mergeCell ref="AZ24:BA24"/>
    <mergeCell ref="BE24:BF24"/>
    <mergeCell ref="IR24:IS24"/>
    <mergeCell ref="GO24:GP24"/>
    <mergeCell ref="GT24:GU24"/>
    <mergeCell ref="GY24:GZ24"/>
    <mergeCell ref="HD24:HE24"/>
    <mergeCell ref="HI24:HJ24"/>
    <mergeCell ref="HN24:HO24"/>
    <mergeCell ref="FK24:FL24"/>
    <mergeCell ref="FP24:FQ24"/>
    <mergeCell ref="FU24:FV24"/>
    <mergeCell ref="FZ24:GA24"/>
    <mergeCell ref="GE24:GF24"/>
    <mergeCell ref="GJ24:GK24"/>
    <mergeCell ref="EG24:EH24"/>
    <mergeCell ref="EL24:EM24"/>
    <mergeCell ref="EQ24:ER24"/>
    <mergeCell ref="EV24:EW24"/>
    <mergeCell ref="FA24:FB24"/>
    <mergeCell ref="FF24:FG24"/>
    <mergeCell ref="BJ24:BK24"/>
    <mergeCell ref="BO24:BP24"/>
    <mergeCell ref="BT24:BU24"/>
    <mergeCell ref="IR23:IS23"/>
    <mergeCell ref="B24:C24"/>
    <mergeCell ref="G24:H24"/>
    <mergeCell ref="L24:M24"/>
    <mergeCell ref="Q24:R24"/>
    <mergeCell ref="V24:W24"/>
    <mergeCell ref="AA24:AB24"/>
    <mergeCell ref="AF24:AG24"/>
    <mergeCell ref="AK24:AL24"/>
    <mergeCell ref="AP24:AQ24"/>
    <mergeCell ref="HN23:HO23"/>
    <mergeCell ref="HS23:HT23"/>
    <mergeCell ref="HX23:HY23"/>
    <mergeCell ref="IC23:ID23"/>
    <mergeCell ref="IH23:II23"/>
    <mergeCell ref="IM23:IN23"/>
    <mergeCell ref="GJ23:GK23"/>
    <mergeCell ref="GO23:GP23"/>
    <mergeCell ref="GT23:GU23"/>
    <mergeCell ref="GY23:GZ23"/>
    <mergeCell ref="HD23:HE23"/>
    <mergeCell ref="HI23:HJ23"/>
    <mergeCell ref="FF23:FG23"/>
    <mergeCell ref="FK23:FL23"/>
    <mergeCell ref="FP23:FQ23"/>
    <mergeCell ref="FU23:FV23"/>
    <mergeCell ref="FZ23:GA23"/>
    <mergeCell ref="GE23:GF23"/>
    <mergeCell ref="EB23:EC23"/>
    <mergeCell ref="EG23:EH23"/>
    <mergeCell ref="EL23:EM23"/>
    <mergeCell ref="EQ23:ER23"/>
    <mergeCell ref="EV23:EW23"/>
    <mergeCell ref="FA23:FB23"/>
    <mergeCell ref="CX23:CY23"/>
    <mergeCell ref="DC23:DD23"/>
    <mergeCell ref="DH23:DI23"/>
    <mergeCell ref="DM23:DN23"/>
    <mergeCell ref="DR23:DS23"/>
    <mergeCell ref="DW23:DX23"/>
    <mergeCell ref="BT23:BU23"/>
    <mergeCell ref="BY23:BZ23"/>
    <mergeCell ref="CD23:CE23"/>
    <mergeCell ref="CI23:CJ23"/>
    <mergeCell ref="CN23:CO23"/>
    <mergeCell ref="CS23:CT23"/>
    <mergeCell ref="AP23:AQ23"/>
    <mergeCell ref="AU23:AV23"/>
    <mergeCell ref="AZ23:BA23"/>
    <mergeCell ref="BE23:BF23"/>
    <mergeCell ref="BJ23:BK23"/>
    <mergeCell ref="BO23:BP23"/>
    <mergeCell ref="IM22:IN22"/>
    <mergeCell ref="IR22:IS22"/>
    <mergeCell ref="B23:C23"/>
    <mergeCell ref="G23:H23"/>
    <mergeCell ref="L23:M23"/>
    <mergeCell ref="Q23:R23"/>
    <mergeCell ref="V23:W23"/>
    <mergeCell ref="AA23:AB23"/>
    <mergeCell ref="AF23:AG23"/>
    <mergeCell ref="AK23:AL23"/>
    <mergeCell ref="HI22:HJ22"/>
    <mergeCell ref="HN22:HO22"/>
    <mergeCell ref="HS22:HT22"/>
    <mergeCell ref="HX22:HY22"/>
    <mergeCell ref="IC22:ID22"/>
    <mergeCell ref="IH22:II22"/>
    <mergeCell ref="GE22:GF22"/>
    <mergeCell ref="GJ22:GK22"/>
    <mergeCell ref="GO22:GP22"/>
    <mergeCell ref="GT22:GU22"/>
    <mergeCell ref="GY22:GZ22"/>
    <mergeCell ref="HD22:HE22"/>
    <mergeCell ref="FA22:FB22"/>
    <mergeCell ref="FF22:FG22"/>
    <mergeCell ref="FK22:FL22"/>
    <mergeCell ref="FP22:FQ22"/>
    <mergeCell ref="FU22:FV22"/>
    <mergeCell ref="FZ22:GA22"/>
    <mergeCell ref="DW22:DX22"/>
    <mergeCell ref="EB22:EC22"/>
    <mergeCell ref="EG22:EH22"/>
    <mergeCell ref="EL22:EM22"/>
    <mergeCell ref="EQ22:ER22"/>
    <mergeCell ref="EV22:EW22"/>
    <mergeCell ref="CS22:CT22"/>
    <mergeCell ref="CX22:CY22"/>
    <mergeCell ref="DC22:DD22"/>
    <mergeCell ref="DH22:DI22"/>
    <mergeCell ref="DM22:DN22"/>
    <mergeCell ref="DR22:DS22"/>
    <mergeCell ref="BO22:BP22"/>
    <mergeCell ref="BT22:BU22"/>
    <mergeCell ref="BY22:BZ22"/>
    <mergeCell ref="CD22:CE22"/>
    <mergeCell ref="CI22:CJ22"/>
    <mergeCell ref="CN22:CO22"/>
    <mergeCell ref="AK22:AL22"/>
    <mergeCell ref="AP22:AQ22"/>
    <mergeCell ref="AU22:AV22"/>
    <mergeCell ref="AZ22:BA22"/>
    <mergeCell ref="BE22:BF22"/>
    <mergeCell ref="BJ22:BK22"/>
    <mergeCell ref="IH21:II21"/>
    <mergeCell ref="IM21:IN21"/>
    <mergeCell ref="IR21:IS21"/>
    <mergeCell ref="B22:C22"/>
    <mergeCell ref="G22:H22"/>
    <mergeCell ref="L22:M22"/>
    <mergeCell ref="Q22:R22"/>
    <mergeCell ref="V22:W22"/>
    <mergeCell ref="AA22:AB22"/>
    <mergeCell ref="AF22:AG22"/>
    <mergeCell ref="HD21:HE21"/>
    <mergeCell ref="HI21:HJ21"/>
    <mergeCell ref="HN21:HO21"/>
    <mergeCell ref="HS21:HT21"/>
    <mergeCell ref="HX21:HY21"/>
    <mergeCell ref="IC21:ID21"/>
    <mergeCell ref="FZ21:GA21"/>
    <mergeCell ref="GE21:GF21"/>
    <mergeCell ref="GJ21:GK21"/>
    <mergeCell ref="GO21:GP21"/>
    <mergeCell ref="GT21:GU21"/>
    <mergeCell ref="GY21:GZ21"/>
    <mergeCell ref="EV21:EW21"/>
    <mergeCell ref="FA21:FB21"/>
    <mergeCell ref="FF21:FG21"/>
    <mergeCell ref="FK21:FL21"/>
    <mergeCell ref="FP21:FQ21"/>
    <mergeCell ref="FU21:FV21"/>
    <mergeCell ref="DR21:DS21"/>
    <mergeCell ref="DW21:DX21"/>
    <mergeCell ref="EB21:EC21"/>
    <mergeCell ref="EG21:EH21"/>
    <mergeCell ref="EL21:EM21"/>
    <mergeCell ref="EQ21:ER21"/>
    <mergeCell ref="CN21:CO21"/>
    <mergeCell ref="CS21:CT21"/>
    <mergeCell ref="CX21:CY21"/>
    <mergeCell ref="DC21:DD21"/>
    <mergeCell ref="DH21:DI21"/>
    <mergeCell ref="DM21:DN21"/>
    <mergeCell ref="BJ21:BK21"/>
    <mergeCell ref="BO21:BP21"/>
    <mergeCell ref="BT21:BU21"/>
    <mergeCell ref="BY21:BZ21"/>
    <mergeCell ref="CD21:CE21"/>
    <mergeCell ref="CI21:CJ21"/>
    <mergeCell ref="AF21:AG21"/>
    <mergeCell ref="AK21:AL21"/>
    <mergeCell ref="AP21:AQ21"/>
    <mergeCell ref="AU21:AV21"/>
    <mergeCell ref="AZ21:BA21"/>
    <mergeCell ref="BE21:BF21"/>
    <mergeCell ref="B21:C21"/>
    <mergeCell ref="G21:H21"/>
    <mergeCell ref="L21:M21"/>
    <mergeCell ref="Q21:R21"/>
    <mergeCell ref="V21:W21"/>
    <mergeCell ref="AA21:AB21"/>
    <mergeCell ref="HS20:HT20"/>
    <mergeCell ref="HX20:HY20"/>
    <mergeCell ref="IC20:ID20"/>
    <mergeCell ref="IH20:II20"/>
    <mergeCell ref="IM20:IN20"/>
    <mergeCell ref="DC20:DD20"/>
    <mergeCell ref="DH20:DI20"/>
    <mergeCell ref="DM20:DN20"/>
    <mergeCell ref="DR20:DS20"/>
    <mergeCell ref="DW20:DX20"/>
    <mergeCell ref="EB20:EC20"/>
    <mergeCell ref="BY20:BZ20"/>
    <mergeCell ref="CD20:CE20"/>
    <mergeCell ref="CI20:CJ20"/>
    <mergeCell ref="CN20:CO20"/>
    <mergeCell ref="CS20:CT20"/>
    <mergeCell ref="CX20:CY20"/>
    <mergeCell ref="AU20:AV20"/>
    <mergeCell ref="AZ20:BA20"/>
    <mergeCell ref="BE20:BF20"/>
    <mergeCell ref="IR20:IS20"/>
    <mergeCell ref="GO20:GP20"/>
    <mergeCell ref="GT20:GU20"/>
    <mergeCell ref="GY20:GZ20"/>
    <mergeCell ref="HD20:HE20"/>
    <mergeCell ref="HI20:HJ20"/>
    <mergeCell ref="HN20:HO20"/>
    <mergeCell ref="FK20:FL20"/>
    <mergeCell ref="FP20:FQ20"/>
    <mergeCell ref="FU20:FV20"/>
    <mergeCell ref="FZ20:GA20"/>
    <mergeCell ref="GE20:GF20"/>
    <mergeCell ref="GJ20:GK20"/>
    <mergeCell ref="EG20:EH20"/>
    <mergeCell ref="EL20:EM20"/>
    <mergeCell ref="EQ20:ER20"/>
    <mergeCell ref="EV20:EW20"/>
    <mergeCell ref="FA20:FB20"/>
    <mergeCell ref="FF20:FG20"/>
    <mergeCell ref="BJ20:BK20"/>
    <mergeCell ref="BO20:BP20"/>
    <mergeCell ref="BT20:BU20"/>
    <mergeCell ref="IR19:IS19"/>
    <mergeCell ref="B20:C20"/>
    <mergeCell ref="G20:H20"/>
    <mergeCell ref="L20:M20"/>
    <mergeCell ref="Q20:R20"/>
    <mergeCell ref="V20:W20"/>
    <mergeCell ref="AA20:AB20"/>
    <mergeCell ref="AF20:AG20"/>
    <mergeCell ref="AK20:AL20"/>
    <mergeCell ref="AP20:AQ20"/>
    <mergeCell ref="HN19:HO19"/>
    <mergeCell ref="HS19:HT19"/>
    <mergeCell ref="HX19:HY19"/>
    <mergeCell ref="IC19:ID19"/>
    <mergeCell ref="IH19:II19"/>
    <mergeCell ref="IM19:IN19"/>
    <mergeCell ref="GJ19:GK19"/>
    <mergeCell ref="GO19:GP19"/>
    <mergeCell ref="GT19:GU19"/>
    <mergeCell ref="GY19:GZ19"/>
    <mergeCell ref="HD19:HE19"/>
    <mergeCell ref="HI19:HJ19"/>
    <mergeCell ref="FF19:FG19"/>
    <mergeCell ref="FK19:FL19"/>
    <mergeCell ref="FP19:FQ19"/>
    <mergeCell ref="FU19:FV19"/>
    <mergeCell ref="FZ19:GA19"/>
    <mergeCell ref="GE19:GF19"/>
    <mergeCell ref="EB19:EC19"/>
    <mergeCell ref="EG19:EH19"/>
    <mergeCell ref="EL19:EM19"/>
    <mergeCell ref="EQ19:ER19"/>
    <mergeCell ref="EV19:EW19"/>
    <mergeCell ref="FA19:FB19"/>
    <mergeCell ref="CX19:CY19"/>
    <mergeCell ref="DC19:DD19"/>
    <mergeCell ref="DH19:DI19"/>
    <mergeCell ref="DM19:DN19"/>
    <mergeCell ref="DR19:DS19"/>
    <mergeCell ref="DW19:DX19"/>
    <mergeCell ref="BT19:BU19"/>
    <mergeCell ref="BY19:BZ19"/>
    <mergeCell ref="CD19:CE19"/>
    <mergeCell ref="CI19:CJ19"/>
    <mergeCell ref="CN19:CO19"/>
    <mergeCell ref="CS19:CT19"/>
    <mergeCell ref="AP19:AQ19"/>
    <mergeCell ref="AU19:AV19"/>
    <mergeCell ref="AZ19:BA19"/>
    <mergeCell ref="BE19:BF19"/>
    <mergeCell ref="BJ19:BK19"/>
    <mergeCell ref="BO19:BP19"/>
    <mergeCell ref="IM18:IN18"/>
    <mergeCell ref="IR18:IS18"/>
    <mergeCell ref="B19:C19"/>
    <mergeCell ref="G19:H19"/>
    <mergeCell ref="L19:M19"/>
    <mergeCell ref="Q19:R19"/>
    <mergeCell ref="V19:W19"/>
    <mergeCell ref="AA19:AB19"/>
    <mergeCell ref="AF19:AG19"/>
    <mergeCell ref="AK19:AL19"/>
    <mergeCell ref="HI18:HJ18"/>
    <mergeCell ref="HN18:HO18"/>
    <mergeCell ref="HS18:HT18"/>
    <mergeCell ref="HX18:HY18"/>
    <mergeCell ref="IC18:ID18"/>
    <mergeCell ref="IH18:II18"/>
    <mergeCell ref="GE18:GF18"/>
    <mergeCell ref="GJ18:GK18"/>
    <mergeCell ref="GO18:GP18"/>
    <mergeCell ref="GT18:GU18"/>
    <mergeCell ref="GY18:GZ18"/>
    <mergeCell ref="HD18:HE18"/>
    <mergeCell ref="FA18:FB18"/>
    <mergeCell ref="FF18:FG18"/>
    <mergeCell ref="FK18:FL18"/>
    <mergeCell ref="FP18:FQ18"/>
    <mergeCell ref="FU18:FV18"/>
    <mergeCell ref="FZ18:GA18"/>
    <mergeCell ref="DW18:DX18"/>
    <mergeCell ref="EB18:EC18"/>
    <mergeCell ref="EG18:EH18"/>
    <mergeCell ref="EL18:EM18"/>
    <mergeCell ref="EQ18:ER18"/>
    <mergeCell ref="EV18:EW18"/>
    <mergeCell ref="CS18:CT18"/>
    <mergeCell ref="CX18:CY18"/>
    <mergeCell ref="DC18:DD18"/>
    <mergeCell ref="DH18:DI18"/>
    <mergeCell ref="DM18:DN18"/>
    <mergeCell ref="DR18:DS18"/>
    <mergeCell ref="BO18:BP18"/>
    <mergeCell ref="BT18:BU18"/>
    <mergeCell ref="BY18:BZ18"/>
    <mergeCell ref="CD18:CE18"/>
    <mergeCell ref="CI18:CJ18"/>
    <mergeCell ref="CN18:CO18"/>
    <mergeCell ref="AK18:AL18"/>
    <mergeCell ref="AP18:AQ18"/>
    <mergeCell ref="AU18:AV18"/>
    <mergeCell ref="AZ18:BA18"/>
    <mergeCell ref="BE18:BF18"/>
    <mergeCell ref="BJ18:BK18"/>
    <mergeCell ref="IH17:II17"/>
    <mergeCell ref="IM17:IN17"/>
    <mergeCell ref="IR17:IS17"/>
    <mergeCell ref="B18:C18"/>
    <mergeCell ref="G18:H18"/>
    <mergeCell ref="L18:M18"/>
    <mergeCell ref="Q18:R18"/>
    <mergeCell ref="V18:W18"/>
    <mergeCell ref="AA18:AB18"/>
    <mergeCell ref="AF18:AG18"/>
    <mergeCell ref="HD17:HE17"/>
    <mergeCell ref="HI17:HJ17"/>
    <mergeCell ref="HN17:HO17"/>
    <mergeCell ref="HS17:HT17"/>
    <mergeCell ref="HX17:HY17"/>
    <mergeCell ref="IC17:ID17"/>
    <mergeCell ref="FZ17:GA17"/>
    <mergeCell ref="GE17:GF17"/>
    <mergeCell ref="GJ17:GK17"/>
    <mergeCell ref="GO17:GP17"/>
    <mergeCell ref="GT17:GU17"/>
    <mergeCell ref="GY17:GZ17"/>
    <mergeCell ref="EV17:EW17"/>
    <mergeCell ref="FA17:FB17"/>
    <mergeCell ref="FF17:FG17"/>
    <mergeCell ref="FK17:FL17"/>
    <mergeCell ref="FP17:FQ17"/>
    <mergeCell ref="FU17:FV17"/>
    <mergeCell ref="DR17:DS17"/>
    <mergeCell ref="DW17:DX17"/>
    <mergeCell ref="EB17:EC17"/>
    <mergeCell ref="EG17:EH17"/>
    <mergeCell ref="EL17:EM17"/>
    <mergeCell ref="EQ17:ER17"/>
    <mergeCell ref="CN17:CO17"/>
    <mergeCell ref="CS17:CT17"/>
    <mergeCell ref="CX17:CY17"/>
    <mergeCell ref="DC17:DD17"/>
    <mergeCell ref="DH17:DI17"/>
    <mergeCell ref="DM17:DN17"/>
    <mergeCell ref="BJ17:BK17"/>
    <mergeCell ref="BO17:BP17"/>
    <mergeCell ref="BT17:BU17"/>
    <mergeCell ref="BY17:BZ17"/>
    <mergeCell ref="CD17:CE17"/>
    <mergeCell ref="CI17:CJ17"/>
    <mergeCell ref="B5:C5"/>
    <mergeCell ref="B6:C6"/>
    <mergeCell ref="B7:C7"/>
    <mergeCell ref="B8:C8"/>
    <mergeCell ref="B9:C9"/>
    <mergeCell ref="B10:C10"/>
    <mergeCell ref="A2:E2"/>
    <mergeCell ref="B4:C4"/>
    <mergeCell ref="A1:E1"/>
    <mergeCell ref="AF17:AG17"/>
    <mergeCell ref="AK17:AL17"/>
    <mergeCell ref="AP17:AQ17"/>
    <mergeCell ref="AU17:AV17"/>
    <mergeCell ref="AZ17:BA17"/>
    <mergeCell ref="BE17:BF17"/>
    <mergeCell ref="B17:C17"/>
    <mergeCell ref="G17:H17"/>
    <mergeCell ref="L17:M17"/>
    <mergeCell ref="Q17:R17"/>
    <mergeCell ref="V17:W17"/>
    <mergeCell ref="AA17:AB17"/>
    <mergeCell ref="B11:C11"/>
    <mergeCell ref="B12:C12"/>
    <mergeCell ref="B13:C13"/>
    <mergeCell ref="B14:C14"/>
    <mergeCell ref="B15:C15"/>
    <mergeCell ref="B16:C16"/>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0721" r:id="rId3" name="Button 1">
              <controlPr defaultSize="0" print="0" autoFill="0" autoPict="0" macro="[0]!Aller_sommaire">
                <anchor moveWithCells="1" sizeWithCells="1">
                  <from>
                    <xdr:col>4</xdr:col>
                    <xdr:colOff>76200</xdr:colOff>
                    <xdr:row>0</xdr:row>
                    <xdr:rowOff>63500</xdr:rowOff>
                  </from>
                  <to>
                    <xdr:col>4</xdr:col>
                    <xdr:colOff>1320800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enableFormatConditionsCalculation="0"/>
  <dimension ref="A1:E28"/>
  <sheetViews>
    <sheetView defaultGridColor="0" view="pageBreakPreview" colorId="22" zoomScale="96" zoomScaleSheetLayoutView="96" workbookViewId="0">
      <selection activeCell="E29" sqref="E29"/>
    </sheetView>
  </sheetViews>
  <sheetFormatPr baseColWidth="10" defaultColWidth="11.5" defaultRowHeight="12" x14ac:dyDescent="0"/>
  <cols>
    <col min="1" max="1" width="7.5" customWidth="1"/>
    <col min="2" max="2" width="26" customWidth="1"/>
    <col min="3" max="3" width="25.6640625" customWidth="1"/>
    <col min="4" max="4" width="25.5" customWidth="1"/>
    <col min="5" max="5" width="20.5" customWidth="1"/>
  </cols>
  <sheetData>
    <row r="1" spans="1:5" ht="30" customHeight="1">
      <c r="A1" s="290" t="s">
        <v>302</v>
      </c>
      <c r="B1" s="277"/>
      <c r="C1" s="277"/>
      <c r="D1" s="277"/>
      <c r="E1" s="277"/>
    </row>
    <row r="2" spans="1:5" ht="45" customHeight="1">
      <c r="A2" s="265" t="s">
        <v>238</v>
      </c>
      <c r="B2" s="265"/>
      <c r="C2" s="265"/>
      <c r="D2" s="265"/>
      <c r="E2" s="265"/>
    </row>
    <row r="4" spans="1:5" ht="31" customHeight="1">
      <c r="A4" s="301" t="s">
        <v>68</v>
      </c>
      <c r="B4" s="301"/>
      <c r="C4" s="301"/>
      <c r="D4" s="301"/>
      <c r="E4" s="7" t="s">
        <v>190</v>
      </c>
    </row>
    <row r="5" spans="1:5" ht="12.75" customHeight="1">
      <c r="A5" s="299" t="s">
        <v>191</v>
      </c>
      <c r="B5" s="299"/>
      <c r="C5" s="299"/>
      <c r="D5" s="299"/>
      <c r="E5" s="12"/>
    </row>
    <row r="6" spans="1:5" ht="12.75" customHeight="1">
      <c r="A6" s="13"/>
      <c r="B6" s="297" t="s">
        <v>192</v>
      </c>
      <c r="C6" s="297"/>
      <c r="D6" s="297"/>
      <c r="E6" s="14"/>
    </row>
    <row r="7" spans="1:5" ht="12.75" customHeight="1">
      <c r="A7" s="15"/>
      <c r="B7" s="298" t="s">
        <v>193</v>
      </c>
      <c r="C7" s="298"/>
      <c r="D7" s="298"/>
      <c r="E7" s="16"/>
    </row>
    <row r="8" spans="1:5" ht="12.75" customHeight="1">
      <c r="A8" s="299" t="s">
        <v>194</v>
      </c>
      <c r="B8" s="299"/>
      <c r="C8" s="299"/>
      <c r="D8" s="299"/>
      <c r="E8" s="12"/>
    </row>
    <row r="9" spans="1:5" ht="12.75" customHeight="1">
      <c r="A9" s="13"/>
      <c r="B9" s="297" t="s">
        <v>192</v>
      </c>
      <c r="C9" s="297"/>
      <c r="D9" s="297"/>
      <c r="E9" s="14"/>
    </row>
    <row r="10" spans="1:5" ht="12.75" customHeight="1">
      <c r="A10" s="15"/>
      <c r="B10" s="298" t="s">
        <v>193</v>
      </c>
      <c r="C10" s="298"/>
      <c r="D10" s="298"/>
      <c r="E10" s="16"/>
    </row>
    <row r="11" spans="1:5" ht="12.75" customHeight="1">
      <c r="A11" s="299" t="s">
        <v>195</v>
      </c>
      <c r="B11" s="299"/>
      <c r="C11" s="299"/>
      <c r="D11" s="299"/>
      <c r="E11" s="12"/>
    </row>
    <row r="12" spans="1:5" ht="12.75" customHeight="1">
      <c r="A12" s="13"/>
      <c r="B12" s="297" t="s">
        <v>192</v>
      </c>
      <c r="C12" s="297"/>
      <c r="D12" s="297"/>
      <c r="E12" s="14"/>
    </row>
    <row r="13" spans="1:5" ht="12.75" customHeight="1" thickBot="1">
      <c r="A13" s="15"/>
      <c r="B13" s="298" t="s">
        <v>193</v>
      </c>
      <c r="C13" s="298"/>
      <c r="D13" s="298"/>
      <c r="E13" s="16"/>
    </row>
    <row r="14" spans="1:5" ht="12.75" customHeight="1">
      <c r="A14" s="299" t="s">
        <v>200</v>
      </c>
      <c r="B14" s="299"/>
      <c r="C14" s="299"/>
      <c r="D14" s="299"/>
      <c r="E14" s="12"/>
    </row>
    <row r="15" spans="1:5">
      <c r="A15" s="13"/>
      <c r="B15" s="297" t="s">
        <v>192</v>
      </c>
      <c r="C15" s="297"/>
      <c r="D15" s="297"/>
      <c r="E15" s="14"/>
    </row>
    <row r="16" spans="1:5" ht="13" thickBot="1">
      <c r="A16" s="15"/>
      <c r="B16" s="298" t="s">
        <v>193</v>
      </c>
      <c r="C16" s="298"/>
      <c r="D16" s="298"/>
      <c r="E16" s="16"/>
    </row>
    <row r="17" spans="1:5" ht="12.75" customHeight="1">
      <c r="A17" s="299" t="s">
        <v>197</v>
      </c>
      <c r="B17" s="299"/>
      <c r="C17" s="299"/>
      <c r="D17" s="299"/>
      <c r="E17" s="12"/>
    </row>
    <row r="18" spans="1:5" ht="12.75" customHeight="1">
      <c r="A18" s="13"/>
      <c r="B18" s="297" t="s">
        <v>192</v>
      </c>
      <c r="C18" s="297"/>
      <c r="D18" s="297"/>
      <c r="E18" s="14"/>
    </row>
    <row r="19" spans="1:5" ht="12.75" customHeight="1">
      <c r="A19" s="15"/>
      <c r="B19" s="298" t="s">
        <v>193</v>
      </c>
      <c r="C19" s="298"/>
      <c r="D19" s="298"/>
      <c r="E19" s="16"/>
    </row>
    <row r="20" spans="1:5" ht="12.75" customHeight="1">
      <c r="A20" s="299" t="s">
        <v>198</v>
      </c>
      <c r="B20" s="299"/>
      <c r="C20" s="299"/>
      <c r="D20" s="299"/>
      <c r="E20" s="12"/>
    </row>
    <row r="21" spans="1:5" ht="12.75" customHeight="1">
      <c r="A21" s="13"/>
      <c r="B21" s="297" t="s">
        <v>192</v>
      </c>
      <c r="C21" s="297"/>
      <c r="D21" s="297"/>
      <c r="E21" s="14"/>
    </row>
    <row r="22" spans="1:5" ht="12.75" customHeight="1">
      <c r="A22" s="15"/>
      <c r="B22" s="298" t="s">
        <v>193</v>
      </c>
      <c r="C22" s="298"/>
      <c r="D22" s="298"/>
      <c r="E22" s="16"/>
    </row>
    <row r="23" spans="1:5" ht="12.75" customHeight="1">
      <c r="A23" s="299" t="s">
        <v>199</v>
      </c>
      <c r="B23" s="299"/>
      <c r="C23" s="299"/>
      <c r="D23" s="299"/>
      <c r="E23" s="12"/>
    </row>
    <row r="24" spans="1:5" ht="12.75" customHeight="1">
      <c r="A24" s="13"/>
      <c r="B24" s="300" t="s">
        <v>192</v>
      </c>
      <c r="C24" s="300"/>
      <c r="D24" s="300"/>
      <c r="E24" s="14"/>
    </row>
    <row r="25" spans="1:5" ht="12.75" customHeight="1" thickBot="1">
      <c r="A25" s="15"/>
      <c r="B25" s="298" t="s">
        <v>193</v>
      </c>
      <c r="C25" s="298"/>
      <c r="D25" s="298"/>
      <c r="E25" s="16"/>
    </row>
    <row r="26" spans="1:5" ht="12.75" customHeight="1">
      <c r="A26" s="299" t="s">
        <v>196</v>
      </c>
      <c r="B26" s="299"/>
      <c r="C26" s="299"/>
      <c r="D26" s="299"/>
      <c r="E26" s="12"/>
    </row>
    <row r="27" spans="1:5" ht="12.75" customHeight="1" thickBot="1">
      <c r="A27" s="15"/>
      <c r="B27" s="298" t="s">
        <v>192</v>
      </c>
      <c r="C27" s="298"/>
      <c r="D27" s="298"/>
      <c r="E27" s="16"/>
    </row>
    <row r="28" spans="1:5">
      <c r="A28" s="296" t="s">
        <v>132</v>
      </c>
      <c r="B28" s="296"/>
      <c r="C28" s="296"/>
      <c r="D28" s="296"/>
      <c r="E28" s="10">
        <v>0</v>
      </c>
    </row>
  </sheetData>
  <sheetProtection selectLockedCells="1" selectUnlockedCells="1"/>
  <mergeCells count="27">
    <mergeCell ref="A1:E1"/>
    <mergeCell ref="B22:D22"/>
    <mergeCell ref="A23:D23"/>
    <mergeCell ref="B24:D24"/>
    <mergeCell ref="B25:D25"/>
    <mergeCell ref="A8:D8"/>
    <mergeCell ref="A2:E2"/>
    <mergeCell ref="A4:D4"/>
    <mergeCell ref="A5:D5"/>
    <mergeCell ref="B6:D6"/>
    <mergeCell ref="B7:D7"/>
    <mergeCell ref="A28:D28"/>
    <mergeCell ref="B21:D21"/>
    <mergeCell ref="B9:D9"/>
    <mergeCell ref="B10:D10"/>
    <mergeCell ref="A11:D11"/>
    <mergeCell ref="B12:D12"/>
    <mergeCell ref="B13:D13"/>
    <mergeCell ref="A26:D26"/>
    <mergeCell ref="B27:D27"/>
    <mergeCell ref="A17:D17"/>
    <mergeCell ref="B18:D18"/>
    <mergeCell ref="B19:D19"/>
    <mergeCell ref="A20:D20"/>
    <mergeCell ref="A14:D14"/>
    <mergeCell ref="B15:D15"/>
    <mergeCell ref="B16:D16"/>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1746" r:id="rId3" name="Button 2">
              <controlPr defaultSize="0" print="0" autoFill="0" autoPict="0" macro="[0]!Aller_sommaire">
                <anchor moveWithCells="1" sizeWithCells="1">
                  <from>
                    <xdr:col>4</xdr:col>
                    <xdr:colOff>63500</xdr:colOff>
                    <xdr:row>0</xdr:row>
                    <xdr:rowOff>63500</xdr:rowOff>
                  </from>
                  <to>
                    <xdr:col>4</xdr:col>
                    <xdr:colOff>1320800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9" enableFormatConditionsCalculation="0"/>
  <dimension ref="A1:F223"/>
  <sheetViews>
    <sheetView tabSelected="1" defaultGridColor="0" view="pageBreakPreview" colorId="22" zoomScale="96" zoomScaleSheetLayoutView="96" workbookViewId="0">
      <selection activeCell="D25" sqref="D25"/>
    </sheetView>
  </sheetViews>
  <sheetFormatPr baseColWidth="10" defaultColWidth="11.5" defaultRowHeight="12" x14ac:dyDescent="0"/>
  <cols>
    <col min="1" max="3" width="7.5" customWidth="1"/>
    <col min="4" max="4" width="67.83203125" customWidth="1"/>
    <col min="5" max="5" width="20.5" customWidth="1"/>
  </cols>
  <sheetData>
    <row r="1" spans="1:6" ht="29.25" customHeight="1">
      <c r="A1" s="290" t="s">
        <v>302</v>
      </c>
      <c r="B1" s="277"/>
      <c r="C1" s="277"/>
      <c r="D1" s="277"/>
      <c r="E1" s="277"/>
    </row>
    <row r="2" spans="1:6" ht="39.75" customHeight="1">
      <c r="A2" s="265" t="s">
        <v>239</v>
      </c>
      <c r="B2" s="265"/>
      <c r="C2" s="265"/>
      <c r="D2" s="265"/>
      <c r="E2" s="265"/>
    </row>
    <row r="3" spans="1:6">
      <c r="A3" s="303"/>
      <c r="B3" s="303"/>
      <c r="C3" s="303"/>
      <c r="D3" s="303"/>
      <c r="E3" s="303"/>
    </row>
    <row r="4" spans="1:6" ht="12.75" customHeight="1">
      <c r="A4" s="301" t="s">
        <v>201</v>
      </c>
      <c r="B4" s="301"/>
      <c r="C4" s="301"/>
      <c r="D4" s="301"/>
      <c r="E4" s="7" t="s">
        <v>202</v>
      </c>
    </row>
    <row r="5" spans="1:6" ht="12.75" customHeight="1">
      <c r="A5" s="304" t="s">
        <v>191</v>
      </c>
      <c r="B5" s="304"/>
      <c r="C5" s="304"/>
      <c r="D5" s="304"/>
      <c r="E5" s="17"/>
    </row>
    <row r="6" spans="1:6" ht="12.75" customHeight="1">
      <c r="A6" s="13"/>
      <c r="B6" s="300" t="s">
        <v>192</v>
      </c>
      <c r="C6" s="300"/>
      <c r="D6" s="300"/>
      <c r="E6" s="18"/>
    </row>
    <row r="7" spans="1:6" ht="12.75" customHeight="1">
      <c r="A7" s="302"/>
      <c r="B7" s="302"/>
      <c r="C7" s="300" t="s">
        <v>69</v>
      </c>
      <c r="D7" s="300"/>
      <c r="E7" s="18"/>
    </row>
    <row r="8" spans="1:6" ht="12.75" customHeight="1">
      <c r="A8" s="302"/>
      <c r="B8" s="302"/>
      <c r="C8" s="300" t="s">
        <v>203</v>
      </c>
      <c r="D8" s="300"/>
      <c r="E8" s="18"/>
    </row>
    <row r="9" spans="1:6" ht="12.75" customHeight="1">
      <c r="A9" s="13"/>
      <c r="B9" s="19"/>
      <c r="C9" s="20"/>
      <c r="D9" s="20" t="s">
        <v>70</v>
      </c>
      <c r="E9" s="18"/>
    </row>
    <row r="10" spans="1:6" ht="12.75" customHeight="1">
      <c r="A10" s="13"/>
      <c r="B10" s="19"/>
      <c r="C10" s="20"/>
      <c r="D10" s="25" t="s">
        <v>71</v>
      </c>
      <c r="E10" s="18"/>
      <c r="F10" s="26"/>
    </row>
    <row r="11" spans="1:6" ht="24">
      <c r="A11" s="13"/>
      <c r="B11" s="19"/>
      <c r="C11" s="20"/>
      <c r="D11" s="27" t="s">
        <v>72</v>
      </c>
      <c r="E11" s="18"/>
      <c r="F11" s="28"/>
    </row>
    <row r="12" spans="1:6" ht="12.75" customHeight="1">
      <c r="A12" s="13"/>
      <c r="B12" s="19"/>
      <c r="C12" s="20"/>
      <c r="D12" s="20" t="s">
        <v>73</v>
      </c>
      <c r="E12" s="18"/>
    </row>
    <row r="13" spans="1:6" ht="12.75" customHeight="1">
      <c r="A13" s="13"/>
      <c r="B13" s="19"/>
      <c r="C13" s="20"/>
      <c r="D13" s="20" t="s">
        <v>74</v>
      </c>
      <c r="E13" s="18"/>
    </row>
    <row r="14" spans="1:6" ht="12.75" customHeight="1">
      <c r="A14" s="13"/>
      <c r="B14" s="19"/>
      <c r="C14" s="20"/>
      <c r="D14" s="20" t="s">
        <v>75</v>
      </c>
      <c r="E14" s="18"/>
    </row>
    <row r="15" spans="1:6" ht="12.75" customHeight="1">
      <c r="A15" s="13"/>
      <c r="B15" s="19"/>
      <c r="C15" s="20"/>
      <c r="D15" s="20" t="s">
        <v>76</v>
      </c>
      <c r="E15" s="18"/>
    </row>
    <row r="16" spans="1:6" ht="12.75" customHeight="1">
      <c r="A16" s="13"/>
      <c r="B16" s="19"/>
      <c r="C16" s="20"/>
      <c r="D16" s="20" t="s">
        <v>77</v>
      </c>
      <c r="E16" s="18"/>
    </row>
    <row r="17" spans="1:6" ht="12.75" customHeight="1">
      <c r="A17" s="13"/>
      <c r="B17" s="19"/>
      <c r="C17" s="20"/>
      <c r="D17" s="20" t="s">
        <v>78</v>
      </c>
      <c r="E17" s="18"/>
    </row>
    <row r="18" spans="1:6" ht="12.75" customHeight="1">
      <c r="A18" s="13"/>
      <c r="B18" s="19"/>
      <c r="C18" s="20"/>
      <c r="D18" s="20" t="s">
        <v>79</v>
      </c>
      <c r="E18" s="18"/>
    </row>
    <row r="19" spans="1:6">
      <c r="A19" s="13"/>
      <c r="B19" s="19"/>
      <c r="C19" s="20"/>
      <c r="D19" s="20" t="s">
        <v>80</v>
      </c>
      <c r="E19" s="18"/>
    </row>
    <row r="20" spans="1:6" ht="12.75" customHeight="1">
      <c r="A20" s="13"/>
      <c r="B20" s="300" t="s">
        <v>193</v>
      </c>
      <c r="C20" s="300"/>
      <c r="D20" s="300"/>
      <c r="E20" s="18"/>
    </row>
    <row r="21" spans="1:6" ht="12.75" customHeight="1">
      <c r="A21" s="302"/>
      <c r="B21" s="302"/>
      <c r="C21" s="300" t="s">
        <v>69</v>
      </c>
      <c r="D21" s="300"/>
      <c r="E21" s="18"/>
    </row>
    <row r="22" spans="1:6" ht="12.75" customHeight="1">
      <c r="A22" s="302"/>
      <c r="B22" s="302"/>
      <c r="C22" s="300" t="s">
        <v>203</v>
      </c>
      <c r="D22" s="300"/>
      <c r="E22" s="18"/>
    </row>
    <row r="23" spans="1:6" ht="12.75" customHeight="1">
      <c r="A23" s="13"/>
      <c r="B23" s="19"/>
      <c r="C23" s="20"/>
      <c r="D23" s="20" t="s">
        <v>70</v>
      </c>
      <c r="E23" s="18"/>
    </row>
    <row r="24" spans="1:6" ht="12.75" customHeight="1">
      <c r="A24" s="13"/>
      <c r="B24" s="19"/>
      <c r="C24" s="20"/>
      <c r="D24" s="25" t="s">
        <v>71</v>
      </c>
      <c r="E24" s="18"/>
      <c r="F24" s="26"/>
    </row>
    <row r="25" spans="1:6" ht="24">
      <c r="A25" s="13"/>
      <c r="B25" s="19"/>
      <c r="C25" s="20"/>
      <c r="D25" s="27" t="s">
        <v>72</v>
      </c>
      <c r="E25" s="18"/>
      <c r="F25" s="28"/>
    </row>
    <row r="26" spans="1:6" ht="12.75" customHeight="1">
      <c r="A26" s="13"/>
      <c r="B26" s="19"/>
      <c r="C26" s="20"/>
      <c r="D26" s="20" t="s">
        <v>73</v>
      </c>
      <c r="E26" s="18"/>
    </row>
    <row r="27" spans="1:6" ht="12.75" customHeight="1">
      <c r="A27" s="13"/>
      <c r="B27" s="19"/>
      <c r="C27" s="20"/>
      <c r="D27" s="20" t="s">
        <v>74</v>
      </c>
      <c r="E27" s="18"/>
    </row>
    <row r="28" spans="1:6" ht="12.75" customHeight="1">
      <c r="A28" s="13"/>
      <c r="B28" s="19"/>
      <c r="C28" s="20"/>
      <c r="D28" s="20" t="s">
        <v>75</v>
      </c>
      <c r="E28" s="18"/>
    </row>
    <row r="29" spans="1:6" ht="12.75" customHeight="1">
      <c r="A29" s="13"/>
      <c r="B29" s="19"/>
      <c r="C29" s="20"/>
      <c r="D29" s="20" t="s">
        <v>76</v>
      </c>
      <c r="E29" s="18"/>
    </row>
    <row r="30" spans="1:6" ht="12.75" customHeight="1">
      <c r="A30" s="13"/>
      <c r="B30" s="19"/>
      <c r="C30" s="20"/>
      <c r="D30" s="20" t="s">
        <v>77</v>
      </c>
      <c r="E30" s="18"/>
    </row>
    <row r="31" spans="1:6" ht="12.75" customHeight="1">
      <c r="A31" s="13"/>
      <c r="B31" s="19"/>
      <c r="C31" s="20"/>
      <c r="D31" s="20" t="s">
        <v>78</v>
      </c>
      <c r="E31" s="18"/>
    </row>
    <row r="32" spans="1:6" ht="12.75" customHeight="1">
      <c r="A32" s="13"/>
      <c r="B32" s="19"/>
      <c r="C32" s="20"/>
      <c r="D32" s="20" t="s">
        <v>79</v>
      </c>
      <c r="E32" s="18"/>
    </row>
    <row r="33" spans="1:6" ht="13" thickBot="1">
      <c r="A33" s="13"/>
      <c r="B33" s="19"/>
      <c r="C33" s="20"/>
      <c r="D33" s="20" t="s">
        <v>80</v>
      </c>
      <c r="E33" s="18"/>
    </row>
    <row r="34" spans="1:6" ht="12.75" customHeight="1">
      <c r="A34" s="304" t="s">
        <v>194</v>
      </c>
      <c r="B34" s="304"/>
      <c r="C34" s="304"/>
      <c r="D34" s="304"/>
      <c r="E34" s="17"/>
    </row>
    <row r="35" spans="1:6" ht="12.75" customHeight="1">
      <c r="A35" s="13"/>
      <c r="B35" s="300" t="s">
        <v>192</v>
      </c>
      <c r="C35" s="300"/>
      <c r="D35" s="300"/>
      <c r="E35" s="18"/>
    </row>
    <row r="36" spans="1:6" ht="12.75" customHeight="1">
      <c r="A36" s="302"/>
      <c r="B36" s="302"/>
      <c r="C36" s="300" t="s">
        <v>69</v>
      </c>
      <c r="D36" s="300"/>
      <c r="E36" s="18"/>
    </row>
    <row r="37" spans="1:6" ht="12.75" customHeight="1">
      <c r="A37" s="302"/>
      <c r="B37" s="302"/>
      <c r="C37" s="300" t="s">
        <v>203</v>
      </c>
      <c r="D37" s="300"/>
      <c r="E37" s="18"/>
    </row>
    <row r="38" spans="1:6" ht="12.75" customHeight="1">
      <c r="A38" s="13"/>
      <c r="B38" s="19"/>
      <c r="C38" s="20"/>
      <c r="D38" s="20" t="s">
        <v>70</v>
      </c>
      <c r="E38" s="18"/>
    </row>
    <row r="39" spans="1:6" ht="12.75" customHeight="1">
      <c r="A39" s="13"/>
      <c r="B39" s="19"/>
      <c r="C39" s="20"/>
      <c r="D39" s="25" t="s">
        <v>71</v>
      </c>
      <c r="E39" s="18"/>
      <c r="F39" s="26"/>
    </row>
    <row r="40" spans="1:6" ht="24">
      <c r="A40" s="13"/>
      <c r="B40" s="19"/>
      <c r="C40" s="20"/>
      <c r="D40" s="27" t="s">
        <v>72</v>
      </c>
      <c r="E40" s="18"/>
      <c r="F40" s="28"/>
    </row>
    <row r="41" spans="1:6" ht="12.75" customHeight="1">
      <c r="A41" s="13"/>
      <c r="B41" s="19"/>
      <c r="C41" s="20"/>
      <c r="D41" s="20" t="s">
        <v>73</v>
      </c>
      <c r="E41" s="18"/>
    </row>
    <row r="42" spans="1:6" ht="12.75" customHeight="1">
      <c r="A42" s="13"/>
      <c r="B42" s="19"/>
      <c r="C42" s="20"/>
      <c r="D42" s="20" t="s">
        <v>74</v>
      </c>
      <c r="E42" s="18"/>
    </row>
    <row r="43" spans="1:6" ht="12.75" customHeight="1">
      <c r="A43" s="13"/>
      <c r="B43" s="19"/>
      <c r="C43" s="20"/>
      <c r="D43" s="20" t="s">
        <v>75</v>
      </c>
      <c r="E43" s="18"/>
    </row>
    <row r="44" spans="1:6" ht="12.75" customHeight="1">
      <c r="A44" s="13"/>
      <c r="B44" s="19"/>
      <c r="C44" s="20"/>
      <c r="D44" s="20" t="s">
        <v>76</v>
      </c>
      <c r="E44" s="18"/>
    </row>
    <row r="45" spans="1:6" ht="12.75" customHeight="1">
      <c r="A45" s="13"/>
      <c r="B45" s="19"/>
      <c r="C45" s="20"/>
      <c r="D45" s="20" t="s">
        <v>77</v>
      </c>
      <c r="E45" s="18"/>
    </row>
    <row r="46" spans="1:6" ht="12.75" customHeight="1">
      <c r="A46" s="13"/>
      <c r="B46" s="19"/>
      <c r="C46" s="20"/>
      <c r="D46" s="20" t="s">
        <v>78</v>
      </c>
      <c r="E46" s="18"/>
    </row>
    <row r="47" spans="1:6" ht="12.75" customHeight="1">
      <c r="A47" s="13"/>
      <c r="B47" s="19"/>
      <c r="C47" s="20"/>
      <c r="D47" s="20" t="s">
        <v>79</v>
      </c>
      <c r="E47" s="18"/>
    </row>
    <row r="48" spans="1:6">
      <c r="A48" s="13"/>
      <c r="B48" s="19"/>
      <c r="C48" s="20"/>
      <c r="D48" s="20" t="s">
        <v>80</v>
      </c>
      <c r="E48" s="18"/>
    </row>
    <row r="49" spans="1:6" ht="12.75" customHeight="1">
      <c r="A49" s="13"/>
      <c r="B49" s="300" t="s">
        <v>193</v>
      </c>
      <c r="C49" s="300"/>
      <c r="D49" s="300"/>
      <c r="E49" s="18"/>
    </row>
    <row r="50" spans="1:6" ht="12.75" customHeight="1">
      <c r="A50" s="302"/>
      <c r="B50" s="302"/>
      <c r="C50" s="300" t="s">
        <v>69</v>
      </c>
      <c r="D50" s="300"/>
      <c r="E50" s="18"/>
    </row>
    <row r="51" spans="1:6" ht="12.75" customHeight="1">
      <c r="A51" s="302"/>
      <c r="B51" s="302"/>
      <c r="C51" s="300" t="s">
        <v>203</v>
      </c>
      <c r="D51" s="300"/>
      <c r="E51" s="18"/>
    </row>
    <row r="52" spans="1:6" ht="12.75" customHeight="1">
      <c r="A52" s="13"/>
      <c r="B52" s="19"/>
      <c r="C52" s="20"/>
      <c r="D52" s="20" t="s">
        <v>70</v>
      </c>
      <c r="E52" s="18"/>
    </row>
    <row r="53" spans="1:6" ht="12.75" customHeight="1">
      <c r="A53" s="13"/>
      <c r="B53" s="19"/>
      <c r="C53" s="20"/>
      <c r="D53" s="25" t="s">
        <v>71</v>
      </c>
      <c r="E53" s="18"/>
      <c r="F53" s="26"/>
    </row>
    <row r="54" spans="1:6" ht="24">
      <c r="A54" s="13"/>
      <c r="B54" s="19"/>
      <c r="C54" s="20"/>
      <c r="D54" s="27" t="s">
        <v>72</v>
      </c>
      <c r="E54" s="18"/>
      <c r="F54" s="28"/>
    </row>
    <row r="55" spans="1:6" ht="12.75" customHeight="1">
      <c r="A55" s="13"/>
      <c r="B55" s="19"/>
      <c r="C55" s="20"/>
      <c r="D55" s="20" t="s">
        <v>73</v>
      </c>
      <c r="E55" s="18"/>
    </row>
    <row r="56" spans="1:6" ht="12.75" customHeight="1">
      <c r="A56" s="13"/>
      <c r="B56" s="19"/>
      <c r="C56" s="20"/>
      <c r="D56" s="20" t="s">
        <v>74</v>
      </c>
      <c r="E56" s="18"/>
    </row>
    <row r="57" spans="1:6" ht="12.75" customHeight="1">
      <c r="A57" s="13"/>
      <c r="B57" s="19"/>
      <c r="C57" s="20"/>
      <c r="D57" s="20" t="s">
        <v>75</v>
      </c>
      <c r="E57" s="18"/>
    </row>
    <row r="58" spans="1:6" ht="12.75" customHeight="1">
      <c r="A58" s="13"/>
      <c r="B58" s="19"/>
      <c r="C58" s="20"/>
      <c r="D58" s="20" t="s">
        <v>76</v>
      </c>
      <c r="E58" s="18"/>
    </row>
    <row r="59" spans="1:6" ht="12.75" customHeight="1">
      <c r="A59" s="13"/>
      <c r="B59" s="19"/>
      <c r="C59" s="20"/>
      <c r="D59" s="20" t="s">
        <v>77</v>
      </c>
      <c r="E59" s="18"/>
    </row>
    <row r="60" spans="1:6" ht="12.75" customHeight="1">
      <c r="A60" s="13"/>
      <c r="B60" s="19"/>
      <c r="C60" s="20"/>
      <c r="D60" s="20" t="s">
        <v>78</v>
      </c>
      <c r="E60" s="18"/>
    </row>
    <row r="61" spans="1:6" ht="12.75" customHeight="1">
      <c r="A61" s="13"/>
      <c r="B61" s="19"/>
      <c r="C61" s="20"/>
      <c r="D61" s="20" t="s">
        <v>79</v>
      </c>
      <c r="E61" s="18"/>
    </row>
    <row r="62" spans="1:6" ht="13" thickBot="1">
      <c r="A62" s="13"/>
      <c r="B62" s="19"/>
      <c r="C62" s="20"/>
      <c r="D62" s="20" t="s">
        <v>80</v>
      </c>
      <c r="E62" s="18"/>
    </row>
    <row r="63" spans="1:6" ht="12.75" customHeight="1">
      <c r="A63" s="304" t="s">
        <v>195</v>
      </c>
      <c r="B63" s="304"/>
      <c r="C63" s="304"/>
      <c r="D63" s="304"/>
      <c r="E63" s="17"/>
    </row>
    <row r="64" spans="1:6" ht="12.75" customHeight="1">
      <c r="A64" s="13"/>
      <c r="B64" s="300" t="s">
        <v>192</v>
      </c>
      <c r="C64" s="300"/>
      <c r="D64" s="300"/>
      <c r="E64" s="18"/>
    </row>
    <row r="65" spans="1:6" ht="12.75" customHeight="1">
      <c r="A65" s="302"/>
      <c r="B65" s="302"/>
      <c r="C65" s="300" t="s">
        <v>69</v>
      </c>
      <c r="D65" s="300"/>
      <c r="E65" s="18"/>
    </row>
    <row r="66" spans="1:6" ht="12.75" customHeight="1">
      <c r="A66" s="302"/>
      <c r="B66" s="302"/>
      <c r="C66" s="300" t="s">
        <v>203</v>
      </c>
      <c r="D66" s="300"/>
      <c r="E66" s="18"/>
    </row>
    <row r="67" spans="1:6" ht="12.75" customHeight="1">
      <c r="A67" s="13"/>
      <c r="B67" s="19"/>
      <c r="C67" s="20"/>
      <c r="D67" s="20" t="s">
        <v>70</v>
      </c>
      <c r="E67" s="18"/>
    </row>
    <row r="68" spans="1:6" ht="12.75" customHeight="1">
      <c r="A68" s="13"/>
      <c r="B68" s="19"/>
      <c r="C68" s="20"/>
      <c r="D68" s="25" t="s">
        <v>71</v>
      </c>
      <c r="E68" s="18"/>
      <c r="F68" s="26"/>
    </row>
    <row r="69" spans="1:6" ht="24">
      <c r="A69" s="13"/>
      <c r="B69" s="19"/>
      <c r="C69" s="20"/>
      <c r="D69" s="27" t="s">
        <v>72</v>
      </c>
      <c r="E69" s="18"/>
      <c r="F69" s="28"/>
    </row>
    <row r="70" spans="1:6" ht="12.75" customHeight="1">
      <c r="A70" s="13"/>
      <c r="B70" s="19"/>
      <c r="C70" s="20"/>
      <c r="D70" s="20" t="s">
        <v>73</v>
      </c>
      <c r="E70" s="18"/>
    </row>
    <row r="71" spans="1:6" ht="12.75" customHeight="1">
      <c r="A71" s="13"/>
      <c r="B71" s="19"/>
      <c r="C71" s="20"/>
      <c r="D71" s="20" t="s">
        <v>74</v>
      </c>
      <c r="E71" s="18"/>
    </row>
    <row r="72" spans="1:6" ht="12.75" customHeight="1">
      <c r="A72" s="13"/>
      <c r="B72" s="19"/>
      <c r="C72" s="20"/>
      <c r="D72" s="20" t="s">
        <v>75</v>
      </c>
      <c r="E72" s="18"/>
    </row>
    <row r="73" spans="1:6" ht="12.75" customHeight="1">
      <c r="A73" s="13"/>
      <c r="B73" s="19"/>
      <c r="C73" s="20"/>
      <c r="D73" s="20" t="s">
        <v>76</v>
      </c>
      <c r="E73" s="18"/>
    </row>
    <row r="74" spans="1:6" ht="12.75" customHeight="1">
      <c r="A74" s="13"/>
      <c r="B74" s="19"/>
      <c r="C74" s="20"/>
      <c r="D74" s="20" t="s">
        <v>77</v>
      </c>
      <c r="E74" s="18"/>
    </row>
    <row r="75" spans="1:6" ht="12.75" customHeight="1">
      <c r="A75" s="13"/>
      <c r="B75" s="19"/>
      <c r="C75" s="20"/>
      <c r="D75" s="20" t="s">
        <v>78</v>
      </c>
      <c r="E75" s="18"/>
    </row>
    <row r="76" spans="1:6" ht="12.75" customHeight="1">
      <c r="A76" s="13"/>
      <c r="B76" s="19"/>
      <c r="C76" s="20"/>
      <c r="D76" s="20" t="s">
        <v>79</v>
      </c>
      <c r="E76" s="18"/>
    </row>
    <row r="77" spans="1:6">
      <c r="A77" s="13"/>
      <c r="B77" s="19"/>
      <c r="C77" s="20"/>
      <c r="D77" s="20" t="s">
        <v>80</v>
      </c>
      <c r="E77" s="18"/>
    </row>
    <row r="78" spans="1:6" ht="12.75" customHeight="1">
      <c r="A78" s="13"/>
      <c r="B78" s="297" t="s">
        <v>193</v>
      </c>
      <c r="C78" s="297"/>
      <c r="D78" s="305"/>
      <c r="E78" s="18"/>
    </row>
    <row r="79" spans="1:6" ht="12.75" customHeight="1">
      <c r="A79" s="302"/>
      <c r="B79" s="297"/>
      <c r="C79" s="297" t="s">
        <v>69</v>
      </c>
      <c r="D79" s="305"/>
      <c r="E79" s="18"/>
    </row>
    <row r="80" spans="1:6" ht="12.75" customHeight="1">
      <c r="A80" s="302"/>
      <c r="B80" s="297"/>
      <c r="C80" s="297" t="s">
        <v>203</v>
      </c>
      <c r="D80" s="305"/>
      <c r="E80" s="18"/>
    </row>
    <row r="81" spans="1:6" ht="12.75" customHeight="1">
      <c r="A81" s="13"/>
      <c r="B81" s="19"/>
      <c r="C81" s="20"/>
      <c r="D81" s="20" t="s">
        <v>70</v>
      </c>
      <c r="E81" s="18"/>
    </row>
    <row r="82" spans="1:6" ht="12.75" customHeight="1">
      <c r="A82" s="13"/>
      <c r="B82" s="19"/>
      <c r="C82" s="20"/>
      <c r="D82" s="25" t="s">
        <v>71</v>
      </c>
      <c r="E82" s="18"/>
      <c r="F82" s="26"/>
    </row>
    <row r="83" spans="1:6" ht="24">
      <c r="A83" s="13"/>
      <c r="B83" s="19"/>
      <c r="C83" s="20"/>
      <c r="D83" s="27" t="s">
        <v>72</v>
      </c>
      <c r="E83" s="18"/>
      <c r="F83" s="28"/>
    </row>
    <row r="84" spans="1:6" ht="12.75" customHeight="1">
      <c r="A84" s="13"/>
      <c r="B84" s="19"/>
      <c r="C84" s="20"/>
      <c r="D84" s="20" t="s">
        <v>73</v>
      </c>
      <c r="E84" s="18"/>
    </row>
    <row r="85" spans="1:6" ht="12.75" customHeight="1">
      <c r="A85" s="13"/>
      <c r="B85" s="19"/>
      <c r="C85" s="20"/>
      <c r="D85" s="20" t="s">
        <v>74</v>
      </c>
      <c r="E85" s="18"/>
    </row>
    <row r="86" spans="1:6" ht="12.75" customHeight="1">
      <c r="A86" s="13"/>
      <c r="B86" s="19"/>
      <c r="C86" s="20"/>
      <c r="D86" s="20" t="s">
        <v>75</v>
      </c>
      <c r="E86" s="18"/>
    </row>
    <row r="87" spans="1:6" ht="12.75" customHeight="1">
      <c r="A87" s="13"/>
      <c r="B87" s="19"/>
      <c r="C87" s="20"/>
      <c r="D87" s="20" t="s">
        <v>76</v>
      </c>
      <c r="E87" s="18"/>
    </row>
    <row r="88" spans="1:6" ht="12.75" customHeight="1">
      <c r="A88" s="13"/>
      <c r="B88" s="19"/>
      <c r="C88" s="20"/>
      <c r="D88" s="20" t="s">
        <v>77</v>
      </c>
      <c r="E88" s="18"/>
    </row>
    <row r="89" spans="1:6" ht="12.75" customHeight="1">
      <c r="A89" s="13"/>
      <c r="B89" s="19"/>
      <c r="C89" s="20"/>
      <c r="D89" s="20" t="s">
        <v>78</v>
      </c>
      <c r="E89" s="18"/>
    </row>
    <row r="90" spans="1:6" ht="12.75" customHeight="1">
      <c r="A90" s="13"/>
      <c r="B90" s="19"/>
      <c r="C90" s="20"/>
      <c r="D90" s="20" t="s">
        <v>79</v>
      </c>
      <c r="E90" s="18"/>
    </row>
    <row r="91" spans="1:6" ht="13" thickBot="1">
      <c r="A91" s="13"/>
      <c r="B91" s="19"/>
      <c r="C91" s="20"/>
      <c r="D91" s="20" t="s">
        <v>80</v>
      </c>
      <c r="E91" s="18"/>
    </row>
    <row r="92" spans="1:6" ht="12.75" customHeight="1">
      <c r="A92" s="308" t="s">
        <v>200</v>
      </c>
      <c r="B92" s="309"/>
      <c r="C92" s="309"/>
      <c r="D92" s="310"/>
      <c r="E92" s="17"/>
    </row>
    <row r="93" spans="1:6" ht="12.75" customHeight="1">
      <c r="A93" s="13"/>
      <c r="B93" s="306" t="s">
        <v>192</v>
      </c>
      <c r="C93" s="306"/>
      <c r="D93" s="307"/>
      <c r="E93" s="18"/>
    </row>
    <row r="94" spans="1:6" ht="12.75" customHeight="1">
      <c r="A94" s="302"/>
      <c r="B94" s="297"/>
      <c r="C94" s="297" t="s">
        <v>69</v>
      </c>
      <c r="D94" s="305"/>
      <c r="E94" s="18"/>
    </row>
    <row r="95" spans="1:6" ht="12.75" customHeight="1">
      <c r="A95" s="302"/>
      <c r="B95" s="297"/>
      <c r="C95" s="297" t="s">
        <v>203</v>
      </c>
      <c r="D95" s="305"/>
      <c r="E95" s="18"/>
    </row>
    <row r="96" spans="1:6" ht="12.75" customHeight="1">
      <c r="A96" s="13"/>
      <c r="B96" s="19"/>
      <c r="C96" s="20"/>
      <c r="D96" s="20" t="s">
        <v>70</v>
      </c>
      <c r="E96" s="18"/>
    </row>
    <row r="97" spans="1:6" ht="12.75" customHeight="1">
      <c r="A97" s="13"/>
      <c r="B97" s="19"/>
      <c r="C97" s="20"/>
      <c r="D97" s="25" t="s">
        <v>71</v>
      </c>
      <c r="E97" s="18"/>
      <c r="F97" s="26"/>
    </row>
    <row r="98" spans="1:6" ht="24">
      <c r="A98" s="13"/>
      <c r="B98" s="19"/>
      <c r="C98" s="20"/>
      <c r="D98" s="27" t="s">
        <v>72</v>
      </c>
      <c r="E98" s="18"/>
      <c r="F98" s="28"/>
    </row>
    <row r="99" spans="1:6" ht="12.75" customHeight="1">
      <c r="A99" s="13"/>
      <c r="B99" s="19"/>
      <c r="C99" s="20"/>
      <c r="D99" s="20" t="s">
        <v>73</v>
      </c>
      <c r="E99" s="18"/>
    </row>
    <row r="100" spans="1:6" ht="12.75" customHeight="1">
      <c r="A100" s="13"/>
      <c r="B100" s="19"/>
      <c r="C100" s="20"/>
      <c r="D100" s="20" t="s">
        <v>74</v>
      </c>
      <c r="E100" s="18"/>
    </row>
    <row r="101" spans="1:6" ht="12.75" customHeight="1">
      <c r="A101" s="13"/>
      <c r="B101" s="19"/>
      <c r="C101" s="20"/>
      <c r="D101" s="20" t="s">
        <v>75</v>
      </c>
      <c r="E101" s="18"/>
    </row>
    <row r="102" spans="1:6" ht="12.75" customHeight="1">
      <c r="A102" s="13"/>
      <c r="B102" s="19"/>
      <c r="C102" s="20"/>
      <c r="D102" s="20" t="s">
        <v>76</v>
      </c>
      <c r="E102" s="18"/>
    </row>
    <row r="103" spans="1:6" ht="12.75" customHeight="1">
      <c r="A103" s="13"/>
      <c r="B103" s="19"/>
      <c r="C103" s="20"/>
      <c r="D103" s="20" t="s">
        <v>77</v>
      </c>
      <c r="E103" s="18"/>
    </row>
    <row r="104" spans="1:6" ht="12.75" customHeight="1">
      <c r="A104" s="13"/>
      <c r="B104" s="19"/>
      <c r="C104" s="20"/>
      <c r="D104" s="20" t="s">
        <v>78</v>
      </c>
      <c r="E104" s="18"/>
    </row>
    <row r="105" spans="1:6" ht="12.75" customHeight="1">
      <c r="A105" s="13"/>
      <c r="B105" s="19"/>
      <c r="C105" s="20"/>
      <c r="D105" s="20" t="s">
        <v>79</v>
      </c>
      <c r="E105" s="18"/>
    </row>
    <row r="106" spans="1:6">
      <c r="A106" s="13"/>
      <c r="B106" s="19"/>
      <c r="C106" s="20"/>
      <c r="D106" s="20" t="s">
        <v>80</v>
      </c>
      <c r="E106" s="18"/>
    </row>
    <row r="107" spans="1:6" ht="12.75" customHeight="1">
      <c r="A107" s="13"/>
      <c r="B107" s="297" t="s">
        <v>193</v>
      </c>
      <c r="C107" s="297"/>
      <c r="D107" s="305"/>
      <c r="E107" s="18"/>
    </row>
    <row r="108" spans="1:6" ht="12.75" customHeight="1">
      <c r="A108" s="302"/>
      <c r="B108" s="302"/>
      <c r="C108" s="300" t="s">
        <v>69</v>
      </c>
      <c r="D108" s="300"/>
      <c r="E108" s="18"/>
    </row>
    <row r="109" spans="1:6" ht="12.75" customHeight="1">
      <c r="A109" s="302"/>
      <c r="B109" s="302"/>
      <c r="C109" s="300" t="s">
        <v>203</v>
      </c>
      <c r="D109" s="300"/>
      <c r="E109" s="18"/>
    </row>
    <row r="110" spans="1:6" ht="12.75" customHeight="1">
      <c r="A110" s="13"/>
      <c r="B110" s="19"/>
      <c r="C110" s="20"/>
      <c r="D110" s="20" t="s">
        <v>70</v>
      </c>
      <c r="E110" s="18"/>
    </row>
    <row r="111" spans="1:6" ht="12.75" customHeight="1">
      <c r="A111" s="13"/>
      <c r="B111" s="19"/>
      <c r="C111" s="20"/>
      <c r="D111" s="25" t="s">
        <v>71</v>
      </c>
      <c r="E111" s="18"/>
      <c r="F111" s="26"/>
    </row>
    <row r="112" spans="1:6" ht="24">
      <c r="A112" s="13"/>
      <c r="B112" s="19"/>
      <c r="C112" s="20"/>
      <c r="D112" s="27" t="s">
        <v>72</v>
      </c>
      <c r="E112" s="18"/>
      <c r="F112" s="28"/>
    </row>
    <row r="113" spans="1:6" ht="12.75" customHeight="1">
      <c r="A113" s="13"/>
      <c r="B113" s="19"/>
      <c r="C113" s="20"/>
      <c r="D113" s="20" t="s">
        <v>73</v>
      </c>
      <c r="E113" s="18"/>
    </row>
    <row r="114" spans="1:6" ht="12.75" customHeight="1">
      <c r="A114" s="13"/>
      <c r="B114" s="19"/>
      <c r="C114" s="20"/>
      <c r="D114" s="20" t="s">
        <v>74</v>
      </c>
      <c r="E114" s="18"/>
    </row>
    <row r="115" spans="1:6" ht="12.75" customHeight="1">
      <c r="A115" s="13"/>
      <c r="B115" s="19"/>
      <c r="C115" s="20"/>
      <c r="D115" s="20" t="s">
        <v>75</v>
      </c>
      <c r="E115" s="18"/>
    </row>
    <row r="116" spans="1:6" ht="12.75" customHeight="1">
      <c r="A116" s="13"/>
      <c r="B116" s="19"/>
      <c r="C116" s="20"/>
      <c r="D116" s="20" t="s">
        <v>76</v>
      </c>
      <c r="E116" s="18"/>
    </row>
    <row r="117" spans="1:6" ht="12.75" customHeight="1">
      <c r="A117" s="13"/>
      <c r="B117" s="19"/>
      <c r="C117" s="20"/>
      <c r="D117" s="20" t="s">
        <v>77</v>
      </c>
      <c r="E117" s="18"/>
    </row>
    <row r="118" spans="1:6" ht="12.75" customHeight="1">
      <c r="A118" s="13"/>
      <c r="B118" s="19"/>
      <c r="C118" s="20"/>
      <c r="D118" s="20" t="s">
        <v>78</v>
      </c>
      <c r="E118" s="18"/>
    </row>
    <row r="119" spans="1:6" ht="12.75" customHeight="1">
      <c r="A119" s="13"/>
      <c r="B119" s="19"/>
      <c r="C119" s="20"/>
      <c r="D119" s="20" t="s">
        <v>79</v>
      </c>
      <c r="E119" s="18"/>
    </row>
    <row r="120" spans="1:6" ht="13" thickBot="1">
      <c r="A120" s="13"/>
      <c r="B120" s="19"/>
      <c r="C120" s="20"/>
      <c r="D120" s="20" t="s">
        <v>80</v>
      </c>
      <c r="E120" s="18"/>
    </row>
    <row r="121" spans="1:6" ht="12.75" customHeight="1">
      <c r="A121" s="308" t="s">
        <v>197</v>
      </c>
      <c r="B121" s="309"/>
      <c r="C121" s="309"/>
      <c r="D121" s="310"/>
      <c r="E121" s="17"/>
    </row>
    <row r="122" spans="1:6" ht="12.75" customHeight="1">
      <c r="A122" s="13"/>
      <c r="B122" s="306" t="s">
        <v>192</v>
      </c>
      <c r="C122" s="306"/>
      <c r="D122" s="307"/>
      <c r="E122" s="18"/>
    </row>
    <row r="123" spans="1:6" ht="12.75" customHeight="1">
      <c r="A123" s="302"/>
      <c r="B123" s="297"/>
      <c r="C123" s="297" t="s">
        <v>69</v>
      </c>
      <c r="D123" s="305"/>
      <c r="E123" s="18"/>
    </row>
    <row r="124" spans="1:6" ht="12.75" customHeight="1">
      <c r="A124" s="302"/>
      <c r="B124" s="297"/>
      <c r="C124" s="297" t="s">
        <v>203</v>
      </c>
      <c r="D124" s="305"/>
      <c r="E124" s="18"/>
    </row>
    <row r="125" spans="1:6" ht="12.75" customHeight="1">
      <c r="A125" s="13"/>
      <c r="B125" s="19"/>
      <c r="C125" s="20"/>
      <c r="D125" s="20" t="s">
        <v>70</v>
      </c>
      <c r="E125" s="18"/>
    </row>
    <row r="126" spans="1:6" ht="12.75" customHeight="1">
      <c r="A126" s="13"/>
      <c r="B126" s="19"/>
      <c r="C126" s="20"/>
      <c r="D126" s="25" t="s">
        <v>71</v>
      </c>
      <c r="E126" s="18"/>
      <c r="F126" s="26"/>
    </row>
    <row r="127" spans="1:6" ht="24">
      <c r="A127" s="13"/>
      <c r="B127" s="19"/>
      <c r="C127" s="20"/>
      <c r="D127" s="27" t="s">
        <v>72</v>
      </c>
      <c r="E127" s="18"/>
      <c r="F127" s="28"/>
    </row>
    <row r="128" spans="1:6" ht="12.75" customHeight="1">
      <c r="A128" s="13"/>
      <c r="B128" s="19"/>
      <c r="C128" s="20"/>
      <c r="D128" s="20" t="s">
        <v>73</v>
      </c>
      <c r="E128" s="18"/>
    </row>
    <row r="129" spans="1:6" ht="12.75" customHeight="1">
      <c r="A129" s="13"/>
      <c r="B129" s="19"/>
      <c r="C129" s="20"/>
      <c r="D129" s="20" t="s">
        <v>74</v>
      </c>
      <c r="E129" s="18"/>
    </row>
    <row r="130" spans="1:6" ht="12.75" customHeight="1">
      <c r="A130" s="13"/>
      <c r="B130" s="19"/>
      <c r="C130" s="20"/>
      <c r="D130" s="20" t="s">
        <v>75</v>
      </c>
      <c r="E130" s="18"/>
    </row>
    <row r="131" spans="1:6" ht="12.75" customHeight="1">
      <c r="A131" s="13"/>
      <c r="B131" s="19"/>
      <c r="C131" s="20"/>
      <c r="D131" s="20" t="s">
        <v>76</v>
      </c>
      <c r="E131" s="18"/>
    </row>
    <row r="132" spans="1:6" ht="12.75" customHeight="1">
      <c r="A132" s="13"/>
      <c r="B132" s="19"/>
      <c r="C132" s="20"/>
      <c r="D132" s="20" t="s">
        <v>77</v>
      </c>
      <c r="E132" s="18"/>
    </row>
    <row r="133" spans="1:6" ht="12.75" customHeight="1">
      <c r="A133" s="13"/>
      <c r="B133" s="19"/>
      <c r="C133" s="20"/>
      <c r="D133" s="20" t="s">
        <v>78</v>
      </c>
      <c r="E133" s="18"/>
    </row>
    <row r="134" spans="1:6" ht="12.75" customHeight="1">
      <c r="A134" s="13"/>
      <c r="B134" s="19"/>
      <c r="C134" s="20"/>
      <c r="D134" s="20" t="s">
        <v>79</v>
      </c>
      <c r="E134" s="18"/>
    </row>
    <row r="135" spans="1:6">
      <c r="A135" s="13"/>
      <c r="B135" s="19"/>
      <c r="C135" s="20"/>
      <c r="D135" s="20" t="s">
        <v>80</v>
      </c>
      <c r="E135" s="18"/>
    </row>
    <row r="136" spans="1:6" ht="12.75" customHeight="1">
      <c r="A136" s="13"/>
      <c r="B136" s="297" t="s">
        <v>193</v>
      </c>
      <c r="C136" s="297"/>
      <c r="D136" s="305"/>
      <c r="E136" s="18"/>
    </row>
    <row r="137" spans="1:6" ht="12.75" customHeight="1">
      <c r="A137" s="302"/>
      <c r="B137" s="297"/>
      <c r="C137" s="297" t="s">
        <v>69</v>
      </c>
      <c r="D137" s="305"/>
      <c r="E137" s="18"/>
    </row>
    <row r="138" spans="1:6" ht="12.75" customHeight="1">
      <c r="A138" s="302"/>
      <c r="B138" s="297"/>
      <c r="C138" s="297" t="s">
        <v>203</v>
      </c>
      <c r="D138" s="305"/>
      <c r="E138" s="18"/>
    </row>
    <row r="139" spans="1:6" ht="12.75" customHeight="1">
      <c r="A139" s="13"/>
      <c r="B139" s="19"/>
      <c r="C139" s="20"/>
      <c r="D139" s="20" t="s">
        <v>70</v>
      </c>
      <c r="E139" s="18"/>
    </row>
    <row r="140" spans="1:6" ht="12.75" customHeight="1">
      <c r="A140" s="13"/>
      <c r="B140" s="19"/>
      <c r="C140" s="20"/>
      <c r="D140" s="25" t="s">
        <v>71</v>
      </c>
      <c r="E140" s="18"/>
      <c r="F140" s="26"/>
    </row>
    <row r="141" spans="1:6" ht="24">
      <c r="A141" s="13"/>
      <c r="B141" s="19"/>
      <c r="C141" s="20"/>
      <c r="D141" s="27" t="s">
        <v>72</v>
      </c>
      <c r="E141" s="18"/>
      <c r="F141" s="28"/>
    </row>
    <row r="142" spans="1:6" ht="12.75" customHeight="1">
      <c r="A142" s="13"/>
      <c r="B142" s="19"/>
      <c r="C142" s="20"/>
      <c r="D142" s="20" t="s">
        <v>73</v>
      </c>
      <c r="E142" s="18"/>
    </row>
    <row r="143" spans="1:6" ht="12.75" customHeight="1">
      <c r="A143" s="13"/>
      <c r="B143" s="19"/>
      <c r="C143" s="20"/>
      <c r="D143" s="20" t="s">
        <v>74</v>
      </c>
      <c r="E143" s="18"/>
    </row>
    <row r="144" spans="1:6" ht="12.75" customHeight="1">
      <c r="A144" s="13"/>
      <c r="B144" s="19"/>
      <c r="C144" s="20"/>
      <c r="D144" s="20" t="s">
        <v>75</v>
      </c>
      <c r="E144" s="18"/>
    </row>
    <row r="145" spans="1:6" ht="12.75" customHeight="1">
      <c r="A145" s="13"/>
      <c r="B145" s="19"/>
      <c r="C145" s="20"/>
      <c r="D145" s="20" t="s">
        <v>76</v>
      </c>
      <c r="E145" s="18"/>
    </row>
    <row r="146" spans="1:6" ht="12.75" customHeight="1">
      <c r="A146" s="13"/>
      <c r="B146" s="19"/>
      <c r="C146" s="20"/>
      <c r="D146" s="20" t="s">
        <v>77</v>
      </c>
      <c r="E146" s="18"/>
    </row>
    <row r="147" spans="1:6" ht="12.75" customHeight="1">
      <c r="A147" s="13"/>
      <c r="B147" s="19"/>
      <c r="C147" s="20"/>
      <c r="D147" s="20" t="s">
        <v>78</v>
      </c>
      <c r="E147" s="18"/>
    </row>
    <row r="148" spans="1:6" ht="12.75" customHeight="1">
      <c r="A148" s="13"/>
      <c r="B148" s="19"/>
      <c r="C148" s="20"/>
      <c r="D148" s="20" t="s">
        <v>79</v>
      </c>
      <c r="E148" s="18"/>
    </row>
    <row r="149" spans="1:6" ht="13" thickBot="1">
      <c r="A149" s="38"/>
      <c r="B149" s="39"/>
      <c r="C149" s="40"/>
      <c r="D149" s="41" t="s">
        <v>80</v>
      </c>
      <c r="E149" s="18"/>
    </row>
    <row r="150" spans="1:6" ht="12.75" customHeight="1">
      <c r="A150" s="320" t="s">
        <v>198</v>
      </c>
      <c r="B150" s="321"/>
      <c r="C150" s="321"/>
      <c r="D150" s="322"/>
      <c r="E150" s="35"/>
    </row>
    <row r="151" spans="1:6" ht="12.75" customHeight="1">
      <c r="A151" s="36"/>
      <c r="B151" s="314" t="s">
        <v>192</v>
      </c>
      <c r="C151" s="314"/>
      <c r="D151" s="314"/>
      <c r="E151" s="18"/>
    </row>
    <row r="152" spans="1:6" ht="12.75" customHeight="1">
      <c r="A152" s="302"/>
      <c r="B152" s="302"/>
      <c r="C152" s="300" t="s">
        <v>69</v>
      </c>
      <c r="D152" s="300"/>
      <c r="E152" s="18"/>
    </row>
    <row r="153" spans="1:6" ht="12.75" customHeight="1">
      <c r="A153" s="302"/>
      <c r="B153" s="302"/>
      <c r="C153" s="300" t="s">
        <v>203</v>
      </c>
      <c r="D153" s="300"/>
      <c r="E153" s="18"/>
    </row>
    <row r="154" spans="1:6" ht="12.75" customHeight="1">
      <c r="A154" s="13"/>
      <c r="B154" s="19"/>
      <c r="C154" s="20"/>
      <c r="D154" s="20" t="s">
        <v>70</v>
      </c>
      <c r="E154" s="18"/>
    </row>
    <row r="155" spans="1:6" ht="12.75" customHeight="1">
      <c r="A155" s="13"/>
      <c r="B155" s="19"/>
      <c r="C155" s="20"/>
      <c r="D155" s="25" t="s">
        <v>71</v>
      </c>
      <c r="E155" s="18"/>
      <c r="F155" s="26"/>
    </row>
    <row r="156" spans="1:6" ht="24">
      <c r="A156" s="13"/>
      <c r="B156" s="19"/>
      <c r="C156" s="20"/>
      <c r="D156" s="27" t="s">
        <v>72</v>
      </c>
      <c r="E156" s="18"/>
      <c r="F156" s="28"/>
    </row>
    <row r="157" spans="1:6" ht="12.75" customHeight="1">
      <c r="A157" s="13"/>
      <c r="B157" s="19"/>
      <c r="C157" s="20"/>
      <c r="D157" s="20" t="s">
        <v>73</v>
      </c>
      <c r="E157" s="18"/>
    </row>
    <row r="158" spans="1:6" ht="12.75" customHeight="1">
      <c r="A158" s="13"/>
      <c r="B158" s="19"/>
      <c r="C158" s="20"/>
      <c r="D158" s="20" t="s">
        <v>74</v>
      </c>
      <c r="E158" s="18"/>
    </row>
    <row r="159" spans="1:6" ht="12.75" customHeight="1">
      <c r="A159" s="13"/>
      <c r="B159" s="19"/>
      <c r="C159" s="20"/>
      <c r="D159" s="20" t="s">
        <v>75</v>
      </c>
      <c r="E159" s="18"/>
    </row>
    <row r="160" spans="1:6" ht="12.75" customHeight="1">
      <c r="A160" s="13"/>
      <c r="B160" s="19"/>
      <c r="C160" s="20"/>
      <c r="D160" s="20" t="s">
        <v>76</v>
      </c>
      <c r="E160" s="18"/>
    </row>
    <row r="161" spans="1:6" ht="12.75" customHeight="1">
      <c r="A161" s="13"/>
      <c r="B161" s="19"/>
      <c r="C161" s="20"/>
      <c r="D161" s="20" t="s">
        <v>77</v>
      </c>
      <c r="E161" s="18"/>
    </row>
    <row r="162" spans="1:6" ht="12.75" customHeight="1">
      <c r="A162" s="13"/>
      <c r="B162" s="19"/>
      <c r="C162" s="20"/>
      <c r="D162" s="20" t="s">
        <v>78</v>
      </c>
      <c r="E162" s="18"/>
    </row>
    <row r="163" spans="1:6" ht="12.75" customHeight="1">
      <c r="A163" s="13"/>
      <c r="B163" s="19"/>
      <c r="C163" s="20"/>
      <c r="D163" s="20" t="s">
        <v>79</v>
      </c>
      <c r="E163" s="18"/>
    </row>
    <row r="164" spans="1:6">
      <c r="A164" s="13"/>
      <c r="B164" s="19"/>
      <c r="C164" s="20"/>
      <c r="D164" s="20" t="s">
        <v>80</v>
      </c>
      <c r="E164" s="18"/>
    </row>
    <row r="165" spans="1:6" ht="12.75" customHeight="1">
      <c r="A165" s="13"/>
      <c r="B165" s="297" t="s">
        <v>193</v>
      </c>
      <c r="C165" s="297"/>
      <c r="D165" s="305"/>
      <c r="E165" s="18"/>
    </row>
    <row r="166" spans="1:6" ht="12.75" customHeight="1">
      <c r="A166" s="302"/>
      <c r="B166" s="297"/>
      <c r="C166" s="297" t="s">
        <v>69</v>
      </c>
      <c r="D166" s="305"/>
      <c r="E166" s="18"/>
    </row>
    <row r="167" spans="1:6" ht="12.75" customHeight="1">
      <c r="A167" s="302"/>
      <c r="B167" s="297"/>
      <c r="C167" s="297" t="s">
        <v>203</v>
      </c>
      <c r="D167" s="305"/>
      <c r="E167" s="18"/>
    </row>
    <row r="168" spans="1:6" ht="12.75" customHeight="1">
      <c r="A168" s="13"/>
      <c r="B168" s="19"/>
      <c r="C168" s="20"/>
      <c r="D168" s="20" t="s">
        <v>70</v>
      </c>
      <c r="E168" s="18"/>
    </row>
    <row r="169" spans="1:6" ht="12.75" customHeight="1">
      <c r="A169" s="13"/>
      <c r="B169" s="19"/>
      <c r="C169" s="20"/>
      <c r="D169" s="25" t="s">
        <v>71</v>
      </c>
      <c r="E169" s="18"/>
      <c r="F169" s="26"/>
    </row>
    <row r="170" spans="1:6" ht="24">
      <c r="A170" s="13"/>
      <c r="B170" s="19"/>
      <c r="C170" s="20"/>
      <c r="D170" s="27" t="s">
        <v>72</v>
      </c>
      <c r="E170" s="18"/>
      <c r="F170" s="28"/>
    </row>
    <row r="171" spans="1:6" ht="12.75" customHeight="1">
      <c r="A171" s="13"/>
      <c r="B171" s="19"/>
      <c r="C171" s="20"/>
      <c r="D171" s="20" t="s">
        <v>73</v>
      </c>
      <c r="E171" s="18"/>
    </row>
    <row r="172" spans="1:6" ht="12.75" customHeight="1">
      <c r="A172" s="13"/>
      <c r="B172" s="19"/>
      <c r="C172" s="20"/>
      <c r="D172" s="20" t="s">
        <v>74</v>
      </c>
      <c r="E172" s="18"/>
    </row>
    <row r="173" spans="1:6" ht="12.75" customHeight="1">
      <c r="A173" s="13"/>
      <c r="B173" s="19"/>
      <c r="C173" s="20"/>
      <c r="D173" s="20" t="s">
        <v>75</v>
      </c>
      <c r="E173" s="18"/>
    </row>
    <row r="174" spans="1:6" ht="12.75" customHeight="1">
      <c r="A174" s="13"/>
      <c r="B174" s="19"/>
      <c r="C174" s="20"/>
      <c r="D174" s="20" t="s">
        <v>76</v>
      </c>
      <c r="E174" s="18"/>
    </row>
    <row r="175" spans="1:6" ht="12.75" customHeight="1">
      <c r="A175" s="13"/>
      <c r="B175" s="19"/>
      <c r="C175" s="20"/>
      <c r="D175" s="20" t="s">
        <v>77</v>
      </c>
      <c r="E175" s="18"/>
    </row>
    <row r="176" spans="1:6" ht="12.75" customHeight="1">
      <c r="A176" s="13"/>
      <c r="B176" s="19"/>
      <c r="C176" s="20"/>
      <c r="D176" s="20" t="s">
        <v>78</v>
      </c>
      <c r="E176" s="18"/>
    </row>
    <row r="177" spans="1:6" ht="12.75" customHeight="1">
      <c r="A177" s="13"/>
      <c r="B177" s="19"/>
      <c r="C177" s="20"/>
      <c r="D177" s="20" t="s">
        <v>79</v>
      </c>
      <c r="E177" s="18"/>
    </row>
    <row r="178" spans="1:6" ht="13" thickBot="1">
      <c r="A178" s="13"/>
      <c r="B178" s="19"/>
      <c r="C178" s="20"/>
      <c r="D178" s="20" t="s">
        <v>80</v>
      </c>
      <c r="E178" s="18"/>
    </row>
    <row r="179" spans="1:6" ht="12.75" customHeight="1">
      <c r="A179" s="308" t="s">
        <v>199</v>
      </c>
      <c r="B179" s="309"/>
      <c r="C179" s="309"/>
      <c r="D179" s="310"/>
      <c r="E179" s="17"/>
    </row>
    <row r="180" spans="1:6" ht="12.75" customHeight="1">
      <c r="A180" s="13"/>
      <c r="B180" s="306" t="s">
        <v>192</v>
      </c>
      <c r="C180" s="306"/>
      <c r="D180" s="307"/>
      <c r="E180" s="18"/>
    </row>
    <row r="181" spans="1:6" ht="12.75" customHeight="1">
      <c r="A181" s="302"/>
      <c r="B181" s="297"/>
      <c r="C181" s="297" t="s">
        <v>69</v>
      </c>
      <c r="D181" s="305"/>
      <c r="E181" s="18"/>
    </row>
    <row r="182" spans="1:6" ht="12.75" customHeight="1">
      <c r="A182" s="302"/>
      <c r="B182" s="297"/>
      <c r="C182" s="297" t="s">
        <v>203</v>
      </c>
      <c r="D182" s="305"/>
      <c r="E182" s="18"/>
    </row>
    <row r="183" spans="1:6" ht="12.75" customHeight="1">
      <c r="A183" s="13"/>
      <c r="B183" s="19"/>
      <c r="C183" s="20"/>
      <c r="D183" s="20" t="s">
        <v>70</v>
      </c>
      <c r="E183" s="18"/>
    </row>
    <row r="184" spans="1:6" ht="12.75" customHeight="1">
      <c r="A184" s="13"/>
      <c r="B184" s="19"/>
      <c r="C184" s="20"/>
      <c r="D184" s="25" t="s">
        <v>71</v>
      </c>
      <c r="E184" s="18"/>
      <c r="F184" s="26"/>
    </row>
    <row r="185" spans="1:6" ht="24">
      <c r="A185" s="13"/>
      <c r="B185" s="19"/>
      <c r="C185" s="20"/>
      <c r="D185" s="27" t="s">
        <v>72</v>
      </c>
      <c r="E185" s="18"/>
      <c r="F185" s="28"/>
    </row>
    <row r="186" spans="1:6" ht="12.75" customHeight="1">
      <c r="A186" s="13"/>
      <c r="B186" s="19"/>
      <c r="C186" s="20"/>
      <c r="D186" s="20" t="s">
        <v>73</v>
      </c>
      <c r="E186" s="18"/>
    </row>
    <row r="187" spans="1:6" ht="12.75" customHeight="1">
      <c r="A187" s="13"/>
      <c r="B187" s="19"/>
      <c r="C187" s="20"/>
      <c r="D187" s="20" t="s">
        <v>74</v>
      </c>
      <c r="E187" s="18"/>
    </row>
    <row r="188" spans="1:6" ht="12.75" customHeight="1">
      <c r="A188" s="13"/>
      <c r="B188" s="19"/>
      <c r="C188" s="20"/>
      <c r="D188" s="20" t="s">
        <v>75</v>
      </c>
      <c r="E188" s="18"/>
    </row>
    <row r="189" spans="1:6" ht="12.75" customHeight="1">
      <c r="A189" s="13"/>
      <c r="B189" s="19"/>
      <c r="C189" s="20"/>
      <c r="D189" s="20" t="s">
        <v>76</v>
      </c>
      <c r="E189" s="18"/>
    </row>
    <row r="190" spans="1:6" ht="12.75" customHeight="1">
      <c r="A190" s="13"/>
      <c r="B190" s="19"/>
      <c r="C190" s="20"/>
      <c r="D190" s="20" t="s">
        <v>77</v>
      </c>
      <c r="E190" s="18"/>
    </row>
    <row r="191" spans="1:6" ht="12.75" customHeight="1">
      <c r="A191" s="13"/>
      <c r="B191" s="19"/>
      <c r="C191" s="20"/>
      <c r="D191" s="20" t="s">
        <v>78</v>
      </c>
      <c r="E191" s="18"/>
    </row>
    <row r="192" spans="1:6" ht="12.75" customHeight="1">
      <c r="A192" s="13"/>
      <c r="B192" s="19"/>
      <c r="C192" s="20"/>
      <c r="D192" s="20" t="s">
        <v>79</v>
      </c>
      <c r="E192" s="18"/>
    </row>
    <row r="193" spans="1:6">
      <c r="A193" s="13"/>
      <c r="B193" s="19"/>
      <c r="C193" s="20"/>
      <c r="D193" s="20" t="s">
        <v>80</v>
      </c>
      <c r="E193" s="18"/>
    </row>
    <row r="194" spans="1:6" ht="12.75" customHeight="1">
      <c r="A194" s="13"/>
      <c r="B194" s="297" t="s">
        <v>193</v>
      </c>
      <c r="C194" s="297"/>
      <c r="D194" s="305"/>
      <c r="E194" s="18"/>
    </row>
    <row r="195" spans="1:6" ht="12.75" customHeight="1">
      <c r="A195" s="302"/>
      <c r="B195" s="302"/>
      <c r="C195" s="300" t="s">
        <v>69</v>
      </c>
      <c r="D195" s="300"/>
      <c r="E195" s="18"/>
    </row>
    <row r="196" spans="1:6" ht="12.75" customHeight="1">
      <c r="A196" s="302"/>
      <c r="B196" s="302"/>
      <c r="C196" s="300" t="s">
        <v>203</v>
      </c>
      <c r="D196" s="300"/>
      <c r="E196" s="18"/>
    </row>
    <row r="197" spans="1:6" ht="12.75" customHeight="1">
      <c r="A197" s="13"/>
      <c r="B197" s="19"/>
      <c r="C197" s="20"/>
      <c r="D197" s="20" t="s">
        <v>70</v>
      </c>
      <c r="E197" s="18"/>
    </row>
    <row r="198" spans="1:6" ht="12.75" customHeight="1">
      <c r="A198" s="13"/>
      <c r="B198" s="19"/>
      <c r="C198" s="20"/>
      <c r="D198" s="25" t="s">
        <v>71</v>
      </c>
      <c r="E198" s="18"/>
      <c r="F198" s="26"/>
    </row>
    <row r="199" spans="1:6" ht="24">
      <c r="A199" s="13"/>
      <c r="B199" s="19"/>
      <c r="C199" s="20"/>
      <c r="D199" s="27" t="s">
        <v>72</v>
      </c>
      <c r="E199" s="18"/>
      <c r="F199" s="28"/>
    </row>
    <row r="200" spans="1:6" ht="12.75" customHeight="1">
      <c r="A200" s="13"/>
      <c r="B200" s="19"/>
      <c r="C200" s="20"/>
      <c r="D200" s="20" t="s">
        <v>73</v>
      </c>
      <c r="E200" s="18"/>
    </row>
    <row r="201" spans="1:6" ht="12.75" customHeight="1">
      <c r="A201" s="13"/>
      <c r="B201" s="19"/>
      <c r="C201" s="20"/>
      <c r="D201" s="20" t="s">
        <v>74</v>
      </c>
      <c r="E201" s="18"/>
    </row>
    <row r="202" spans="1:6" ht="12.75" customHeight="1">
      <c r="A202" s="13"/>
      <c r="B202" s="19"/>
      <c r="C202" s="20"/>
      <c r="D202" s="20" t="s">
        <v>75</v>
      </c>
      <c r="E202" s="18"/>
    </row>
    <row r="203" spans="1:6" ht="12.75" customHeight="1">
      <c r="A203" s="13"/>
      <c r="B203" s="19"/>
      <c r="C203" s="20"/>
      <c r="D203" s="20" t="s">
        <v>76</v>
      </c>
      <c r="E203" s="18"/>
    </row>
    <row r="204" spans="1:6" ht="12.75" customHeight="1">
      <c r="A204" s="13"/>
      <c r="B204" s="19"/>
      <c r="C204" s="20"/>
      <c r="D204" s="20" t="s">
        <v>77</v>
      </c>
      <c r="E204" s="18"/>
    </row>
    <row r="205" spans="1:6" ht="12.75" customHeight="1">
      <c r="A205" s="13"/>
      <c r="B205" s="19"/>
      <c r="C205" s="20"/>
      <c r="D205" s="20" t="s">
        <v>78</v>
      </c>
      <c r="E205" s="18"/>
    </row>
    <row r="206" spans="1:6" ht="12.75" customHeight="1">
      <c r="A206" s="13"/>
      <c r="B206" s="19"/>
      <c r="C206" s="20"/>
      <c r="D206" s="20" t="s">
        <v>79</v>
      </c>
      <c r="E206" s="18"/>
    </row>
    <row r="207" spans="1:6">
      <c r="A207" s="29"/>
      <c r="B207" s="30"/>
      <c r="C207" s="28"/>
      <c r="D207" s="28" t="s">
        <v>80</v>
      </c>
      <c r="E207" s="18"/>
    </row>
    <row r="208" spans="1:6" ht="12.75" customHeight="1">
      <c r="A208" s="315" t="s">
        <v>196</v>
      </c>
      <c r="B208" s="316"/>
      <c r="C208" s="316"/>
      <c r="D208" s="317"/>
      <c r="E208" s="37"/>
    </row>
    <row r="209" spans="1:6" ht="12.75" customHeight="1">
      <c r="A209" s="36"/>
      <c r="B209" s="318" t="s">
        <v>192</v>
      </c>
      <c r="C209" s="318"/>
      <c r="D209" s="319"/>
      <c r="E209" s="18"/>
    </row>
    <row r="210" spans="1:6" ht="12.75" customHeight="1">
      <c r="A210" s="13"/>
      <c r="B210" s="19"/>
      <c r="C210" s="297" t="s">
        <v>69</v>
      </c>
      <c r="D210" s="305"/>
      <c r="E210" s="18"/>
    </row>
    <row r="211" spans="1:6" ht="12.75" customHeight="1">
      <c r="A211" s="13"/>
      <c r="B211" s="19"/>
      <c r="C211" s="297" t="s">
        <v>203</v>
      </c>
      <c r="D211" s="305"/>
      <c r="E211" s="18"/>
    </row>
    <row r="212" spans="1:6" ht="12.75" customHeight="1">
      <c r="A212" s="13"/>
      <c r="B212" s="19"/>
      <c r="C212" s="20"/>
      <c r="D212" s="20" t="s">
        <v>70</v>
      </c>
      <c r="E212" s="18"/>
    </row>
    <row r="213" spans="1:6" ht="12.75" customHeight="1">
      <c r="A213" s="13"/>
      <c r="B213" s="19"/>
      <c r="C213" s="20"/>
      <c r="D213" s="25" t="s">
        <v>71</v>
      </c>
      <c r="E213" s="18"/>
      <c r="F213" s="26"/>
    </row>
    <row r="214" spans="1:6" ht="24">
      <c r="A214" s="13"/>
      <c r="B214" s="19"/>
      <c r="C214" s="20"/>
      <c r="D214" s="27" t="s">
        <v>72</v>
      </c>
      <c r="E214" s="18"/>
      <c r="F214" s="28"/>
    </row>
    <row r="215" spans="1:6" ht="12.75" customHeight="1">
      <c r="A215" s="13"/>
      <c r="B215" s="19"/>
      <c r="C215" s="20"/>
      <c r="D215" s="20" t="s">
        <v>73</v>
      </c>
      <c r="E215" s="18"/>
    </row>
    <row r="216" spans="1:6" ht="12.75" customHeight="1">
      <c r="A216" s="13"/>
      <c r="B216" s="19"/>
      <c r="C216" s="20"/>
      <c r="D216" s="20" t="s">
        <v>74</v>
      </c>
      <c r="E216" s="18"/>
    </row>
    <row r="217" spans="1:6" ht="12.75" customHeight="1">
      <c r="A217" s="13"/>
      <c r="B217" s="19"/>
      <c r="C217" s="20"/>
      <c r="D217" s="20" t="s">
        <v>75</v>
      </c>
      <c r="E217" s="18"/>
    </row>
    <row r="218" spans="1:6" ht="12.75" customHeight="1">
      <c r="A218" s="13"/>
      <c r="B218" s="19"/>
      <c r="C218" s="20"/>
      <c r="D218" s="20" t="s">
        <v>76</v>
      </c>
      <c r="E218" s="18"/>
    </row>
    <row r="219" spans="1:6" ht="12.75" customHeight="1">
      <c r="A219" s="13"/>
      <c r="B219" s="19"/>
      <c r="C219" s="20"/>
      <c r="D219" s="20" t="s">
        <v>77</v>
      </c>
      <c r="E219" s="18"/>
    </row>
    <row r="220" spans="1:6" ht="12.75" customHeight="1">
      <c r="A220" s="13"/>
      <c r="B220" s="19"/>
      <c r="C220" s="20"/>
      <c r="D220" s="20" t="s">
        <v>78</v>
      </c>
      <c r="E220" s="18"/>
    </row>
    <row r="221" spans="1:6" ht="12.75" customHeight="1">
      <c r="A221" s="13"/>
      <c r="B221" s="19"/>
      <c r="C221" s="20"/>
      <c r="D221" s="20" t="s">
        <v>79</v>
      </c>
      <c r="E221" s="18"/>
    </row>
    <row r="222" spans="1:6">
      <c r="A222" s="33"/>
      <c r="B222" s="32"/>
      <c r="C222" s="34"/>
      <c r="D222" s="31" t="s">
        <v>80</v>
      </c>
      <c r="E222" s="18"/>
    </row>
    <row r="223" spans="1:6">
      <c r="A223" s="311" t="s">
        <v>132</v>
      </c>
      <c r="B223" s="312"/>
      <c r="C223" s="312"/>
      <c r="D223" s="313"/>
      <c r="E223" s="18"/>
    </row>
  </sheetData>
  <sheetProtection selectLockedCells="1" selectUnlockedCells="1"/>
  <mergeCells count="86">
    <mergeCell ref="A92:D92"/>
    <mergeCell ref="A1:E1"/>
    <mergeCell ref="C95:D95"/>
    <mergeCell ref="B107:D107"/>
    <mergeCell ref="A108:B108"/>
    <mergeCell ref="C108:D108"/>
    <mergeCell ref="A63:D63"/>
    <mergeCell ref="B64:D64"/>
    <mergeCell ref="A65:B65"/>
    <mergeCell ref="C65:D65"/>
    <mergeCell ref="A66:B66"/>
    <mergeCell ref="C66:D66"/>
    <mergeCell ref="A34:D34"/>
    <mergeCell ref="B35:D35"/>
    <mergeCell ref="A36:B36"/>
    <mergeCell ref="C36:D36"/>
    <mergeCell ref="C181:D181"/>
    <mergeCell ref="A150:D150"/>
    <mergeCell ref="B122:D122"/>
    <mergeCell ref="A123:B123"/>
    <mergeCell ref="C123:D123"/>
    <mergeCell ref="A124:B124"/>
    <mergeCell ref="C124:D124"/>
    <mergeCell ref="B136:D136"/>
    <mergeCell ref="A137:B137"/>
    <mergeCell ref="C137:D137"/>
    <mergeCell ref="A138:B138"/>
    <mergeCell ref="C138:D138"/>
    <mergeCell ref="A223:D223"/>
    <mergeCell ref="A179:D179"/>
    <mergeCell ref="B151:D151"/>
    <mergeCell ref="A152:B152"/>
    <mergeCell ref="C152:D152"/>
    <mergeCell ref="A153:B153"/>
    <mergeCell ref="C153:D153"/>
    <mergeCell ref="B165:D165"/>
    <mergeCell ref="A166:B166"/>
    <mergeCell ref="C166:D166"/>
    <mergeCell ref="A167:B167"/>
    <mergeCell ref="C167:D167"/>
    <mergeCell ref="A208:D208"/>
    <mergeCell ref="B209:D209"/>
    <mergeCell ref="A182:B182"/>
    <mergeCell ref="C182:D182"/>
    <mergeCell ref="B78:D78"/>
    <mergeCell ref="A79:B79"/>
    <mergeCell ref="C79:D79"/>
    <mergeCell ref="A80:B80"/>
    <mergeCell ref="C80:D80"/>
    <mergeCell ref="C210:D210"/>
    <mergeCell ref="C211:D211"/>
    <mergeCell ref="B93:D93"/>
    <mergeCell ref="A94:B94"/>
    <mergeCell ref="C94:D94"/>
    <mergeCell ref="A95:B95"/>
    <mergeCell ref="A121:D121"/>
    <mergeCell ref="A196:B196"/>
    <mergeCell ref="C196:D196"/>
    <mergeCell ref="B194:D194"/>
    <mergeCell ref="A195:B195"/>
    <mergeCell ref="C195:D195"/>
    <mergeCell ref="A109:B109"/>
    <mergeCell ref="C109:D109"/>
    <mergeCell ref="B180:D180"/>
    <mergeCell ref="A181:B181"/>
    <mergeCell ref="A37:B37"/>
    <mergeCell ref="C37:D37"/>
    <mergeCell ref="B49:D49"/>
    <mergeCell ref="A50:B50"/>
    <mergeCell ref="C50:D50"/>
    <mergeCell ref="A51:B51"/>
    <mergeCell ref="C51:D51"/>
    <mergeCell ref="A22:B22"/>
    <mergeCell ref="C22:D22"/>
    <mergeCell ref="A2:E2"/>
    <mergeCell ref="A3:E3"/>
    <mergeCell ref="A4:D4"/>
    <mergeCell ref="A5:D5"/>
    <mergeCell ref="B6:D6"/>
    <mergeCell ref="A7:B7"/>
    <mergeCell ref="C7:D7"/>
    <mergeCell ref="A8:B8"/>
    <mergeCell ref="C8:D8"/>
    <mergeCell ref="B20:D20"/>
    <mergeCell ref="A21:B21"/>
    <mergeCell ref="C21:D2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2769" r:id="rId3" name="Button 1">
              <controlPr defaultSize="0" print="0" autoFill="0" autoPict="0" macro="[0]!Aller_sommaire">
                <anchor moveWithCells="1" sizeWithCells="1">
                  <from>
                    <xdr:col>4</xdr:col>
                    <xdr:colOff>25400</xdr:colOff>
                    <xdr:row>0</xdr:row>
                    <xdr:rowOff>63500</xdr:rowOff>
                  </from>
                  <to>
                    <xdr:col>4</xdr:col>
                    <xdr:colOff>1282700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4" enableFormatConditionsCalculation="0"/>
  <dimension ref="A1:E42"/>
  <sheetViews>
    <sheetView defaultGridColor="0" view="pageBreakPreview" colorId="22" zoomScale="96" zoomScaleSheetLayoutView="96" workbookViewId="0">
      <selection activeCell="B17" sqref="B17:C17"/>
    </sheetView>
  </sheetViews>
  <sheetFormatPr baseColWidth="10" defaultColWidth="11.5" defaultRowHeight="12" x14ac:dyDescent="0"/>
  <cols>
    <col min="1" max="5" width="20.5" customWidth="1"/>
  </cols>
  <sheetData>
    <row r="1" spans="1:5" ht="30.75" customHeight="1">
      <c r="A1" s="290" t="s">
        <v>302</v>
      </c>
      <c r="B1" s="277"/>
      <c r="C1" s="277"/>
      <c r="D1" s="277"/>
      <c r="E1" s="277"/>
    </row>
    <row r="2" spans="1:5" ht="23.25" customHeight="1">
      <c r="A2" s="323" t="s">
        <v>286</v>
      </c>
      <c r="B2" s="323"/>
      <c r="C2" s="323"/>
      <c r="D2" s="323"/>
      <c r="E2" s="323"/>
    </row>
    <row r="4" spans="1:5" ht="42" customHeight="1">
      <c r="A4" s="43" t="s">
        <v>0</v>
      </c>
      <c r="B4" s="264" t="s">
        <v>1</v>
      </c>
      <c r="C4" s="264"/>
      <c r="D4" s="43" t="s">
        <v>188</v>
      </c>
      <c r="E4" s="43" t="s">
        <v>262</v>
      </c>
    </row>
    <row r="5" spans="1:5">
      <c r="A5" s="78"/>
      <c r="B5" s="272"/>
      <c r="C5" s="272"/>
      <c r="D5" s="74"/>
      <c r="E5" s="74"/>
    </row>
    <row r="6" spans="1:5">
      <c r="A6" s="78"/>
      <c r="B6" s="272"/>
      <c r="C6" s="272"/>
      <c r="D6" s="74"/>
      <c r="E6" s="74"/>
    </row>
    <row r="7" spans="1:5">
      <c r="A7" s="78"/>
      <c r="B7" s="272"/>
      <c r="C7" s="272"/>
      <c r="D7" s="74"/>
      <c r="E7" s="74"/>
    </row>
    <row r="8" spans="1:5">
      <c r="A8" s="78"/>
      <c r="B8" s="272"/>
      <c r="C8" s="272"/>
      <c r="D8" s="74"/>
      <c r="E8" s="74"/>
    </row>
    <row r="9" spans="1:5">
      <c r="A9" s="78"/>
      <c r="B9" s="272"/>
      <c r="C9" s="272"/>
      <c r="D9" s="74"/>
      <c r="E9" s="74"/>
    </row>
    <row r="10" spans="1:5">
      <c r="A10" s="78"/>
      <c r="B10" s="272"/>
      <c r="C10" s="272"/>
      <c r="D10" s="74"/>
      <c r="E10" s="74"/>
    </row>
    <row r="11" spans="1:5">
      <c r="A11" s="78"/>
      <c r="B11" s="272"/>
      <c r="C11" s="272"/>
      <c r="D11" s="74"/>
      <c r="E11" s="74"/>
    </row>
    <row r="12" spans="1:5">
      <c r="A12" s="78"/>
      <c r="B12" s="272"/>
      <c r="C12" s="272"/>
      <c r="D12" s="74"/>
      <c r="E12" s="74"/>
    </row>
    <row r="13" spans="1:5">
      <c r="A13" s="78"/>
      <c r="B13" s="272"/>
      <c r="C13" s="272"/>
      <c r="D13" s="74"/>
      <c r="E13" s="74"/>
    </row>
    <row r="14" spans="1:5">
      <c r="A14" s="78"/>
      <c r="B14" s="272"/>
      <c r="C14" s="272"/>
      <c r="D14" s="74"/>
      <c r="E14" s="74"/>
    </row>
    <row r="15" spans="1:5">
      <c r="A15" s="78"/>
      <c r="B15" s="272"/>
      <c r="C15" s="272"/>
      <c r="D15" s="74"/>
      <c r="E15" s="74"/>
    </row>
    <row r="16" spans="1:5">
      <c r="A16" s="78"/>
      <c r="B16" s="272"/>
      <c r="C16" s="272"/>
      <c r="D16" s="74"/>
      <c r="E16" s="74"/>
    </row>
    <row r="17" spans="1:5">
      <c r="A17" s="78"/>
      <c r="B17" s="272"/>
      <c r="C17" s="272"/>
      <c r="D17" s="74"/>
      <c r="E17" s="74"/>
    </row>
    <row r="18" spans="1:5">
      <c r="A18" s="78"/>
      <c r="B18" s="272"/>
      <c r="C18" s="272"/>
      <c r="D18" s="74"/>
      <c r="E18" s="74"/>
    </row>
    <row r="19" spans="1:5">
      <c r="A19" s="78"/>
      <c r="B19" s="272"/>
      <c r="C19" s="272"/>
      <c r="D19" s="74"/>
      <c r="E19" s="74"/>
    </row>
    <row r="20" spans="1:5">
      <c r="A20" s="78"/>
      <c r="B20" s="272"/>
      <c r="C20" s="272"/>
      <c r="D20" s="74"/>
      <c r="E20" s="74"/>
    </row>
    <row r="21" spans="1:5">
      <c r="A21" s="78"/>
      <c r="B21" s="272"/>
      <c r="C21" s="272"/>
      <c r="D21" s="74"/>
      <c r="E21" s="74"/>
    </row>
    <row r="22" spans="1:5">
      <c r="A22" s="78"/>
      <c r="B22" s="272"/>
      <c r="C22" s="272"/>
      <c r="D22" s="74"/>
      <c r="E22" s="74"/>
    </row>
    <row r="23" spans="1:5">
      <c r="A23" s="78"/>
      <c r="B23" s="272"/>
      <c r="C23" s="272"/>
      <c r="D23" s="74"/>
      <c r="E23" s="74"/>
    </row>
    <row r="24" spans="1:5">
      <c r="A24" s="78"/>
      <c r="B24" s="272"/>
      <c r="C24" s="272"/>
      <c r="D24" s="74"/>
      <c r="E24" s="74"/>
    </row>
    <row r="25" spans="1:5">
      <c r="A25" s="78"/>
      <c r="B25" s="272"/>
      <c r="C25" s="272"/>
      <c r="D25" s="74"/>
      <c r="E25" s="74"/>
    </row>
    <row r="26" spans="1:5">
      <c r="A26" s="78"/>
      <c r="B26" s="272"/>
      <c r="C26" s="272"/>
      <c r="D26" s="74"/>
      <c r="E26" s="74"/>
    </row>
    <row r="27" spans="1:5">
      <c r="A27" s="78"/>
      <c r="B27" s="272"/>
      <c r="C27" s="272"/>
      <c r="D27" s="74"/>
      <c r="E27" s="74"/>
    </row>
    <row r="28" spans="1:5">
      <c r="A28" s="78"/>
      <c r="B28" s="272"/>
      <c r="C28" s="272"/>
      <c r="D28" s="74"/>
      <c r="E28" s="74"/>
    </row>
    <row r="29" spans="1:5">
      <c r="A29" s="78"/>
      <c r="B29" s="272"/>
      <c r="C29" s="272"/>
      <c r="D29" s="74"/>
      <c r="E29" s="74"/>
    </row>
    <row r="30" spans="1:5">
      <c r="A30" s="78"/>
      <c r="B30" s="272"/>
      <c r="C30" s="272"/>
      <c r="D30" s="74"/>
      <c r="E30" s="74"/>
    </row>
    <row r="31" spans="1:5">
      <c r="A31" s="78"/>
      <c r="B31" s="272"/>
      <c r="C31" s="272"/>
      <c r="D31" s="74"/>
      <c r="E31" s="74"/>
    </row>
    <row r="32" spans="1:5">
      <c r="A32" s="78"/>
      <c r="B32" s="272"/>
      <c r="C32" s="272"/>
      <c r="D32" s="74"/>
      <c r="E32" s="74"/>
    </row>
    <row r="33" spans="1:5">
      <c r="A33" s="78"/>
      <c r="B33" s="272"/>
      <c r="C33" s="272"/>
      <c r="D33" s="74"/>
      <c r="E33" s="74"/>
    </row>
    <row r="34" spans="1:5">
      <c r="A34" s="78"/>
      <c r="B34" s="272"/>
      <c r="C34" s="272"/>
      <c r="D34" s="74"/>
      <c r="E34" s="74"/>
    </row>
    <row r="35" spans="1:5">
      <c r="A35" s="78"/>
      <c r="B35" s="272"/>
      <c r="C35" s="272"/>
      <c r="D35" s="74"/>
      <c r="E35" s="74"/>
    </row>
    <row r="36" spans="1:5">
      <c r="A36" s="78"/>
      <c r="B36" s="272"/>
      <c r="C36" s="272"/>
      <c r="D36" s="74"/>
      <c r="E36" s="74"/>
    </row>
    <row r="37" spans="1:5">
      <c r="A37" s="78"/>
      <c r="B37" s="272"/>
      <c r="C37" s="272"/>
      <c r="D37" s="74"/>
      <c r="E37" s="74"/>
    </row>
    <row r="38" spans="1:5">
      <c r="A38" s="78"/>
      <c r="B38" s="272"/>
      <c r="C38" s="272"/>
      <c r="D38" s="74"/>
      <c r="E38" s="74"/>
    </row>
    <row r="39" spans="1:5">
      <c r="A39" s="78"/>
      <c r="B39" s="272"/>
      <c r="C39" s="272"/>
      <c r="D39" s="74"/>
      <c r="E39" s="74"/>
    </row>
    <row r="40" spans="1:5">
      <c r="A40" s="83"/>
      <c r="B40" s="295"/>
      <c r="C40" s="295"/>
      <c r="D40" s="83"/>
      <c r="E40" s="83"/>
    </row>
    <row r="41" spans="1:5">
      <c r="A41" s="83"/>
      <c r="B41" s="295"/>
      <c r="C41" s="295"/>
      <c r="D41" s="83"/>
      <c r="E41" s="83"/>
    </row>
    <row r="42" spans="1:5" ht="12.75" customHeight="1">
      <c r="A42" s="214" t="s">
        <v>132</v>
      </c>
      <c r="B42" s="214"/>
      <c r="C42" s="214"/>
      <c r="D42" s="74"/>
      <c r="E42" s="74"/>
    </row>
  </sheetData>
  <sheetProtection selectLockedCells="1" selectUnlockedCells="1"/>
  <mergeCells count="41">
    <mergeCell ref="A1:E1"/>
    <mergeCell ref="B39:C39"/>
    <mergeCell ref="B40:C40"/>
    <mergeCell ref="B41:C41"/>
    <mergeCell ref="A42:C42"/>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20:C20"/>
    <mergeCell ref="B9:C9"/>
    <mergeCell ref="B10:C10"/>
    <mergeCell ref="B11:C11"/>
    <mergeCell ref="B12:C12"/>
    <mergeCell ref="B13:C13"/>
    <mergeCell ref="B14:C14"/>
    <mergeCell ref="B15:C15"/>
    <mergeCell ref="B16:C16"/>
    <mergeCell ref="B17:C17"/>
    <mergeCell ref="B18:C18"/>
    <mergeCell ref="B19:C19"/>
    <mergeCell ref="B8:C8"/>
    <mergeCell ref="A2:E2"/>
    <mergeCell ref="B4:C4"/>
    <mergeCell ref="B5:C5"/>
    <mergeCell ref="B6:C6"/>
    <mergeCell ref="B7:C7"/>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3794" r:id="rId3" name="Button 2">
              <controlPr defaultSize="0" print="0" autoFill="0" autoPict="0" macro="[0]!Aller_sommaire">
                <anchor moveWithCells="1" sizeWithCells="1">
                  <from>
                    <xdr:col>3</xdr:col>
                    <xdr:colOff>1358900</xdr:colOff>
                    <xdr:row>0</xdr:row>
                    <xdr:rowOff>76200</xdr:rowOff>
                  </from>
                  <to>
                    <xdr:col>4</xdr:col>
                    <xdr:colOff>1244600</xdr:colOff>
                    <xdr:row>0</xdr:row>
                    <xdr:rowOff>241300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enableFormatConditionsCalculation="0"/>
  <dimension ref="B1:M94"/>
  <sheetViews>
    <sheetView defaultGridColor="0" topLeftCell="A19" colorId="22" zoomScaleSheetLayoutView="96" workbookViewId="0">
      <selection activeCell="L51" sqref="L51"/>
    </sheetView>
  </sheetViews>
  <sheetFormatPr baseColWidth="10" defaultColWidth="11.5" defaultRowHeight="12" x14ac:dyDescent="0"/>
  <cols>
    <col min="1" max="1" width="2.1640625" customWidth="1"/>
    <col min="2" max="2" width="1.5" customWidth="1"/>
    <col min="3" max="4" width="2.5" customWidth="1"/>
    <col min="5" max="5" width="3.33203125" customWidth="1"/>
    <col min="10" max="10" width="10.5" customWidth="1"/>
    <col min="11" max="11" width="20" customWidth="1"/>
    <col min="12" max="12" width="23.1640625" customWidth="1"/>
    <col min="13" max="13" width="1.5" customWidth="1"/>
  </cols>
  <sheetData>
    <row r="1" spans="2:13" ht="12.75" customHeight="1" thickBot="1"/>
    <row r="2" spans="2:13" ht="9" customHeight="1">
      <c r="B2" s="68"/>
      <c r="C2" s="234"/>
      <c r="D2" s="234"/>
      <c r="E2" s="234"/>
      <c r="F2" s="234"/>
      <c r="G2" s="234"/>
      <c r="H2" s="234"/>
      <c r="I2" s="234"/>
      <c r="J2" s="234"/>
      <c r="K2" s="234"/>
      <c r="L2" s="234"/>
      <c r="M2" s="69"/>
    </row>
    <row r="3" spans="2:13" ht="82.5" customHeight="1">
      <c r="B3" s="70"/>
      <c r="C3" s="235" t="s">
        <v>12</v>
      </c>
      <c r="D3" s="236"/>
      <c r="E3" s="236"/>
      <c r="F3" s="236"/>
      <c r="G3" s="236"/>
      <c r="H3" s="236"/>
      <c r="I3" s="236"/>
      <c r="J3" s="237"/>
      <c r="K3" s="66" t="s">
        <v>299</v>
      </c>
      <c r="L3" s="43" t="s">
        <v>301</v>
      </c>
      <c r="M3" s="47"/>
    </row>
    <row r="4" spans="2:13" ht="9" customHeight="1">
      <c r="B4" s="71"/>
      <c r="C4" s="44"/>
      <c r="D4" s="44"/>
      <c r="E4" s="44"/>
      <c r="F4" s="44"/>
      <c r="G4" s="44"/>
      <c r="H4" s="44"/>
      <c r="I4" s="44"/>
      <c r="J4" s="67"/>
      <c r="K4" s="45"/>
      <c r="L4" s="46"/>
      <c r="M4" s="47"/>
    </row>
    <row r="5" spans="2:13" s="4" customFormat="1" ht="30" customHeight="1">
      <c r="B5" s="72"/>
      <c r="C5" s="231" t="s">
        <v>304</v>
      </c>
      <c r="D5" s="232"/>
      <c r="E5" s="232"/>
      <c r="F5" s="232"/>
      <c r="G5" s="232"/>
      <c r="H5" s="232"/>
      <c r="I5" s="232"/>
      <c r="J5" s="233"/>
      <c r="K5" s="55"/>
      <c r="L5" s="51"/>
      <c r="M5" s="52"/>
    </row>
    <row r="6" spans="2:13" s="4" customFormat="1">
      <c r="B6" s="48"/>
      <c r="C6" s="53"/>
      <c r="D6" s="53"/>
      <c r="E6" s="53"/>
      <c r="F6" s="53"/>
      <c r="G6" s="53"/>
      <c r="H6" s="53"/>
      <c r="I6" s="53"/>
      <c r="J6" s="53"/>
      <c r="K6" s="54"/>
      <c r="L6" s="54"/>
      <c r="M6" s="52"/>
    </row>
    <row r="7" spans="2:13" s="4" customFormat="1" ht="30" customHeight="1">
      <c r="B7" s="48"/>
      <c r="C7" s="231" t="s">
        <v>303</v>
      </c>
      <c r="D7" s="232"/>
      <c r="E7" s="232"/>
      <c r="F7" s="232"/>
      <c r="G7" s="232"/>
      <c r="H7" s="232"/>
      <c r="I7" s="232"/>
      <c r="J7" s="233"/>
      <c r="K7" s="51"/>
      <c r="L7" s="51"/>
      <c r="M7" s="52"/>
    </row>
    <row r="8" spans="2:13" s="4" customFormat="1">
      <c r="B8" s="48"/>
      <c r="C8" s="53"/>
      <c r="D8" s="53"/>
      <c r="E8" s="53"/>
      <c r="F8" s="53"/>
      <c r="G8" s="53"/>
      <c r="H8" s="53"/>
      <c r="I8" s="53"/>
      <c r="J8" s="53"/>
      <c r="K8" s="54"/>
      <c r="L8" s="54"/>
      <c r="M8" s="52"/>
    </row>
    <row r="9" spans="2:13" s="4" customFormat="1" ht="30" customHeight="1">
      <c r="B9" s="48"/>
      <c r="C9" s="231" t="s">
        <v>263</v>
      </c>
      <c r="D9" s="232"/>
      <c r="E9" s="232"/>
      <c r="F9" s="232"/>
      <c r="G9" s="232"/>
      <c r="H9" s="232"/>
      <c r="I9" s="232"/>
      <c r="J9" s="233"/>
      <c r="K9" s="51"/>
      <c r="L9" s="51"/>
      <c r="M9" s="52"/>
    </row>
    <row r="10" spans="2:13" s="4" customFormat="1">
      <c r="B10" s="48"/>
      <c r="C10" s="53"/>
      <c r="D10" s="53"/>
      <c r="E10" s="53"/>
      <c r="F10" s="53"/>
      <c r="G10" s="53"/>
      <c r="H10" s="53"/>
      <c r="I10" s="53"/>
      <c r="J10" s="53"/>
      <c r="K10" s="54"/>
      <c r="L10" s="54"/>
      <c r="M10" s="52"/>
    </row>
    <row r="11" spans="2:13" s="4" customFormat="1" ht="30" customHeight="1">
      <c r="B11" s="48"/>
      <c r="C11" s="231" t="s">
        <v>264</v>
      </c>
      <c r="D11" s="232"/>
      <c r="E11" s="232"/>
      <c r="F11" s="232"/>
      <c r="G11" s="232"/>
      <c r="H11" s="232"/>
      <c r="I11" s="232"/>
      <c r="J11" s="233"/>
      <c r="K11" s="51"/>
      <c r="L11" s="51"/>
      <c r="M11" s="52"/>
    </row>
    <row r="12" spans="2:13" s="4" customFormat="1">
      <c r="B12" s="48"/>
      <c r="C12" s="53"/>
      <c r="D12" s="53"/>
      <c r="E12" s="53"/>
      <c r="F12" s="53"/>
      <c r="G12" s="53"/>
      <c r="H12" s="53"/>
      <c r="I12" s="53"/>
      <c r="J12" s="54"/>
      <c r="K12" s="53"/>
      <c r="L12" s="54"/>
      <c r="M12" s="52"/>
    </row>
    <row r="13" spans="2:13" s="4" customFormat="1" ht="30" customHeight="1">
      <c r="B13" s="48"/>
      <c r="C13" s="231" t="s">
        <v>13</v>
      </c>
      <c r="D13" s="232"/>
      <c r="E13" s="232"/>
      <c r="F13" s="232"/>
      <c r="G13" s="232"/>
      <c r="H13" s="232"/>
      <c r="I13" s="232"/>
      <c r="J13" s="233"/>
      <c r="K13" s="51"/>
      <c r="L13" s="51"/>
      <c r="M13" s="52"/>
    </row>
    <row r="14" spans="2:13" s="4" customFormat="1">
      <c r="B14" s="48"/>
      <c r="C14" s="53"/>
      <c r="D14" s="53"/>
      <c r="E14" s="53"/>
      <c r="F14" s="53"/>
      <c r="G14" s="53"/>
      <c r="H14" s="53"/>
      <c r="I14" s="53"/>
      <c r="J14" s="53"/>
      <c r="K14" s="54"/>
      <c r="L14" s="54"/>
      <c r="M14" s="52"/>
    </row>
    <row r="15" spans="2:13" s="4" customFormat="1" ht="30" customHeight="1">
      <c r="B15" s="48"/>
      <c r="C15" s="49"/>
      <c r="D15" s="232" t="s">
        <v>14</v>
      </c>
      <c r="E15" s="232"/>
      <c r="F15" s="232"/>
      <c r="G15" s="232"/>
      <c r="H15" s="232"/>
      <c r="I15" s="232"/>
      <c r="J15" s="233"/>
      <c r="K15" s="51"/>
      <c r="L15" s="51"/>
      <c r="M15" s="52"/>
    </row>
    <row r="16" spans="2:13" s="4" customFormat="1">
      <c r="B16" s="48"/>
      <c r="C16" s="53"/>
      <c r="D16" s="53"/>
      <c r="E16" s="53"/>
      <c r="F16" s="53"/>
      <c r="G16" s="53"/>
      <c r="H16" s="53"/>
      <c r="I16" s="53"/>
      <c r="J16" s="53"/>
      <c r="K16" s="54"/>
      <c r="L16" s="54"/>
      <c r="M16" s="52"/>
    </row>
    <row r="17" spans="2:13" s="4" customFormat="1" ht="30" customHeight="1">
      <c r="B17" s="48"/>
      <c r="C17" s="49"/>
      <c r="D17" s="50"/>
      <c r="E17" s="232" t="s">
        <v>265</v>
      </c>
      <c r="F17" s="232"/>
      <c r="G17" s="232"/>
      <c r="H17" s="232"/>
      <c r="I17" s="232"/>
      <c r="J17" s="233"/>
      <c r="K17" s="51"/>
      <c r="L17" s="51"/>
      <c r="M17" s="52"/>
    </row>
    <row r="18" spans="2:13" s="4" customFormat="1">
      <c r="B18" s="48"/>
      <c r="C18" s="53"/>
      <c r="D18" s="53"/>
      <c r="E18" s="53"/>
      <c r="F18" s="53"/>
      <c r="G18" s="53"/>
      <c r="H18" s="53"/>
      <c r="I18" s="53"/>
      <c r="J18" s="54"/>
      <c r="K18" s="53"/>
      <c r="L18" s="54"/>
      <c r="M18" s="52"/>
    </row>
    <row r="19" spans="2:13" s="4" customFormat="1" ht="30" customHeight="1">
      <c r="B19" s="48"/>
      <c r="C19" s="49"/>
      <c r="D19" s="50"/>
      <c r="E19" s="232" t="s">
        <v>266</v>
      </c>
      <c r="F19" s="232"/>
      <c r="G19" s="232"/>
      <c r="H19" s="232"/>
      <c r="I19" s="232"/>
      <c r="J19" s="233"/>
      <c r="K19" s="51"/>
      <c r="L19" s="51"/>
      <c r="M19" s="52"/>
    </row>
    <row r="20" spans="2:13" s="4" customFormat="1">
      <c r="B20" s="48"/>
      <c r="C20" s="53"/>
      <c r="D20" s="53"/>
      <c r="E20" s="53"/>
      <c r="F20" s="53"/>
      <c r="G20" s="53"/>
      <c r="H20" s="53"/>
      <c r="I20" s="53"/>
      <c r="J20" s="53"/>
      <c r="K20" s="54"/>
      <c r="L20" s="54"/>
      <c r="M20" s="52"/>
    </row>
    <row r="21" spans="2:13" s="4" customFormat="1" ht="30" customHeight="1">
      <c r="B21" s="48"/>
      <c r="C21" s="49"/>
      <c r="D21" s="50"/>
      <c r="E21" s="232" t="s">
        <v>267</v>
      </c>
      <c r="F21" s="232"/>
      <c r="G21" s="232"/>
      <c r="H21" s="232"/>
      <c r="I21" s="232"/>
      <c r="J21" s="233"/>
      <c r="K21" s="51"/>
      <c r="L21" s="51"/>
      <c r="M21" s="52"/>
    </row>
    <row r="22" spans="2:13" s="4" customFormat="1">
      <c r="B22" s="48"/>
      <c r="C22" s="53"/>
      <c r="D22" s="53"/>
      <c r="E22" s="53"/>
      <c r="F22" s="53"/>
      <c r="G22" s="53"/>
      <c r="H22" s="53"/>
      <c r="I22" s="53"/>
      <c r="J22" s="53"/>
      <c r="K22" s="54"/>
      <c r="L22" s="54"/>
      <c r="M22" s="52"/>
    </row>
    <row r="23" spans="2:13" s="4" customFormat="1" ht="30" customHeight="1">
      <c r="B23" s="48"/>
      <c r="C23" s="49"/>
      <c r="D23" s="50"/>
      <c r="E23" s="232" t="s">
        <v>268</v>
      </c>
      <c r="F23" s="232"/>
      <c r="G23" s="232"/>
      <c r="H23" s="232"/>
      <c r="I23" s="232"/>
      <c r="J23" s="233"/>
      <c r="K23" s="51"/>
      <c r="L23" s="51"/>
      <c r="M23" s="52"/>
    </row>
    <row r="24" spans="2:13" s="4" customFormat="1">
      <c r="B24" s="48"/>
      <c r="C24" s="53"/>
      <c r="D24" s="53"/>
      <c r="E24" s="53"/>
      <c r="F24" s="53"/>
      <c r="G24" s="53"/>
      <c r="H24" s="53"/>
      <c r="I24" s="53"/>
      <c r="J24" s="53"/>
      <c r="K24" s="54"/>
      <c r="L24" s="54"/>
      <c r="M24" s="52"/>
    </row>
    <row r="25" spans="2:13" s="4" customFormat="1" ht="30" customHeight="1">
      <c r="B25" s="48"/>
      <c r="C25" s="49"/>
      <c r="D25" s="50"/>
      <c r="E25" s="50"/>
      <c r="F25" s="232" t="s">
        <v>15</v>
      </c>
      <c r="G25" s="232"/>
      <c r="H25" s="232"/>
      <c r="I25" s="232"/>
      <c r="J25" s="233"/>
      <c r="K25" s="51"/>
      <c r="L25" s="51"/>
      <c r="M25" s="52"/>
    </row>
    <row r="26" spans="2:13" s="4" customFormat="1">
      <c r="B26" s="48"/>
      <c r="C26" s="53"/>
      <c r="D26" s="53"/>
      <c r="E26" s="53"/>
      <c r="F26" s="53"/>
      <c r="G26" s="53"/>
      <c r="H26" s="53"/>
      <c r="I26" s="53"/>
      <c r="J26" s="53"/>
      <c r="K26" s="54"/>
      <c r="L26" s="54"/>
      <c r="M26" s="52"/>
    </row>
    <row r="27" spans="2:13" s="4" customFormat="1" ht="30" customHeight="1">
      <c r="B27" s="48"/>
      <c r="C27" s="49"/>
      <c r="D27" s="50"/>
      <c r="E27" s="50"/>
      <c r="F27" s="232" t="s">
        <v>16</v>
      </c>
      <c r="G27" s="232"/>
      <c r="H27" s="232"/>
      <c r="I27" s="232"/>
      <c r="J27" s="233"/>
      <c r="K27" s="51"/>
      <c r="L27" s="51"/>
      <c r="M27" s="52"/>
    </row>
    <row r="28" spans="2:13" s="4" customFormat="1">
      <c r="B28" s="48"/>
      <c r="C28" s="53"/>
      <c r="D28" s="53"/>
      <c r="E28" s="53"/>
      <c r="F28" s="53"/>
      <c r="G28" s="53"/>
      <c r="H28" s="53"/>
      <c r="I28" s="53"/>
      <c r="J28" s="53"/>
      <c r="K28" s="54"/>
      <c r="L28" s="54"/>
      <c r="M28" s="52"/>
    </row>
    <row r="29" spans="2:13" s="4" customFormat="1" ht="30" customHeight="1">
      <c r="B29" s="48"/>
      <c r="C29" s="49"/>
      <c r="D29" s="50"/>
      <c r="E29" s="50"/>
      <c r="F29" s="232" t="s">
        <v>17</v>
      </c>
      <c r="G29" s="232"/>
      <c r="H29" s="232"/>
      <c r="I29" s="232"/>
      <c r="J29" s="233"/>
      <c r="K29" s="51"/>
      <c r="L29" s="51"/>
      <c r="M29" s="52"/>
    </row>
    <row r="30" spans="2:13" s="4" customFormat="1">
      <c r="B30" s="48"/>
      <c r="C30" s="53"/>
      <c r="D30" s="53"/>
      <c r="E30" s="53"/>
      <c r="F30" s="53"/>
      <c r="G30" s="53"/>
      <c r="H30" s="53"/>
      <c r="I30" s="53"/>
      <c r="J30" s="53"/>
      <c r="K30" s="54"/>
      <c r="L30" s="56"/>
      <c r="M30" s="52"/>
    </row>
    <row r="31" spans="2:13" s="4" customFormat="1" ht="30" customHeight="1">
      <c r="B31" s="48"/>
      <c r="C31" s="49"/>
      <c r="D31" s="50"/>
      <c r="E31" s="50"/>
      <c r="F31" s="232" t="s">
        <v>18</v>
      </c>
      <c r="G31" s="232"/>
      <c r="H31" s="232"/>
      <c r="I31" s="232"/>
      <c r="J31" s="233"/>
      <c r="K31" s="51"/>
      <c r="L31" s="51"/>
      <c r="M31" s="52"/>
    </row>
    <row r="32" spans="2:13" s="4" customFormat="1">
      <c r="B32" s="48"/>
      <c r="C32" s="53"/>
      <c r="D32" s="53"/>
      <c r="E32" s="53"/>
      <c r="F32" s="53"/>
      <c r="G32" s="53"/>
      <c r="H32" s="53"/>
      <c r="I32" s="53"/>
      <c r="J32" s="53"/>
      <c r="K32" s="54"/>
      <c r="L32" s="54"/>
      <c r="M32" s="52"/>
    </row>
    <row r="33" spans="2:13" s="4" customFormat="1" ht="30" customHeight="1">
      <c r="B33" s="48"/>
      <c r="C33" s="49"/>
      <c r="D33" s="50"/>
      <c r="E33" s="229" t="s">
        <v>19</v>
      </c>
      <c r="F33" s="229"/>
      <c r="G33" s="229"/>
      <c r="H33" s="229"/>
      <c r="I33" s="229"/>
      <c r="J33" s="230"/>
      <c r="K33" s="57"/>
      <c r="L33" s="51"/>
      <c r="M33" s="52"/>
    </row>
    <row r="34" spans="2:13" s="4" customFormat="1">
      <c r="B34" s="48"/>
      <c r="C34" s="53"/>
      <c r="D34" s="53"/>
      <c r="E34" s="53"/>
      <c r="F34" s="53"/>
      <c r="G34" s="53"/>
      <c r="H34" s="53"/>
      <c r="I34" s="53"/>
      <c r="J34" s="53"/>
      <c r="K34" s="54"/>
      <c r="L34" s="54"/>
      <c r="M34" s="52"/>
    </row>
    <row r="35" spans="2:13" s="4" customFormat="1" ht="30" customHeight="1">
      <c r="B35" s="48"/>
      <c r="C35" s="49"/>
      <c r="D35" s="50"/>
      <c r="E35" s="50"/>
      <c r="F35" s="229" t="s">
        <v>269</v>
      </c>
      <c r="G35" s="229"/>
      <c r="H35" s="229"/>
      <c r="I35" s="229"/>
      <c r="J35" s="230"/>
      <c r="K35" s="57"/>
      <c r="L35" s="51"/>
      <c r="M35" s="52"/>
    </row>
    <row r="36" spans="2:13" s="4" customFormat="1">
      <c r="B36" s="48"/>
      <c r="C36" s="53"/>
      <c r="D36" s="53"/>
      <c r="E36" s="53"/>
      <c r="F36" s="58"/>
      <c r="G36" s="58"/>
      <c r="H36" s="58"/>
      <c r="I36" s="58"/>
      <c r="J36" s="58"/>
      <c r="K36" s="59"/>
      <c r="L36" s="54"/>
      <c r="M36" s="52"/>
    </row>
    <row r="37" spans="2:13" s="4" customFormat="1" ht="40.5" customHeight="1">
      <c r="B37" s="48"/>
      <c r="C37" s="49"/>
      <c r="D37" s="50"/>
      <c r="E37" s="50"/>
      <c r="F37" s="229" t="s">
        <v>237</v>
      </c>
      <c r="G37" s="229"/>
      <c r="H37" s="229"/>
      <c r="I37" s="229"/>
      <c r="J37" s="230"/>
      <c r="K37" s="57"/>
      <c r="L37" s="51"/>
      <c r="M37" s="52"/>
    </row>
    <row r="38" spans="2:13" s="4" customFormat="1">
      <c r="B38" s="48"/>
      <c r="C38" s="53"/>
      <c r="D38" s="53"/>
      <c r="E38" s="53"/>
      <c r="F38" s="58"/>
      <c r="G38" s="58"/>
      <c r="H38" s="58"/>
      <c r="I38" s="58"/>
      <c r="J38" s="58"/>
      <c r="K38" s="59"/>
      <c r="L38" s="54"/>
      <c r="M38" s="52"/>
    </row>
    <row r="39" spans="2:13" s="4" customFormat="1" ht="64.5" customHeight="1">
      <c r="B39" s="48"/>
      <c r="C39" s="49"/>
      <c r="D39" s="50"/>
      <c r="E39" s="50"/>
      <c r="F39" s="229" t="s">
        <v>271</v>
      </c>
      <c r="G39" s="229"/>
      <c r="H39" s="229"/>
      <c r="I39" s="229"/>
      <c r="J39" s="230"/>
      <c r="K39" s="57"/>
      <c r="L39" s="51"/>
      <c r="M39" s="52"/>
    </row>
    <row r="40" spans="2:13" s="4" customFormat="1">
      <c r="B40" s="48"/>
      <c r="C40" s="53"/>
      <c r="D40" s="53"/>
      <c r="E40" s="53"/>
      <c r="F40" s="58"/>
      <c r="G40" s="58"/>
      <c r="H40" s="58"/>
      <c r="I40" s="58"/>
      <c r="J40" s="58"/>
      <c r="K40" s="59"/>
      <c r="L40" s="54"/>
      <c r="M40" s="52"/>
    </row>
    <row r="41" spans="2:13" s="4" customFormat="1" ht="30" customHeight="1">
      <c r="B41" s="48"/>
      <c r="C41" s="49"/>
      <c r="D41" s="50"/>
      <c r="E41" s="50"/>
      <c r="F41" s="229" t="s">
        <v>270</v>
      </c>
      <c r="G41" s="229"/>
      <c r="H41" s="229"/>
      <c r="I41" s="229"/>
      <c r="J41" s="230"/>
      <c r="K41" s="57"/>
      <c r="L41" s="51"/>
      <c r="M41" s="52"/>
    </row>
    <row r="42" spans="2:13" s="4" customFormat="1">
      <c r="B42" s="48"/>
      <c r="C42" s="53"/>
      <c r="D42" s="53"/>
      <c r="E42" s="53"/>
      <c r="F42" s="58"/>
      <c r="G42" s="58"/>
      <c r="H42" s="58"/>
      <c r="I42" s="58"/>
      <c r="J42" s="58"/>
      <c r="K42" s="59"/>
      <c r="L42" s="54"/>
      <c r="M42" s="52"/>
    </row>
    <row r="43" spans="2:13" s="4" customFormat="1" ht="29.25" customHeight="1">
      <c r="B43" s="48"/>
      <c r="C43" s="49"/>
      <c r="D43" s="50"/>
      <c r="E43" s="50"/>
      <c r="F43" s="229" t="s">
        <v>300</v>
      </c>
      <c r="G43" s="229"/>
      <c r="H43" s="229"/>
      <c r="I43" s="229"/>
      <c r="J43" s="230"/>
      <c r="K43" s="57"/>
      <c r="L43" s="51"/>
      <c r="M43" s="52"/>
    </row>
    <row r="44" spans="2:13" s="4" customFormat="1">
      <c r="B44" s="48"/>
      <c r="C44" s="53"/>
      <c r="D44" s="53"/>
      <c r="E44" s="53"/>
      <c r="F44" s="58"/>
      <c r="G44" s="58"/>
      <c r="H44" s="58"/>
      <c r="I44" s="58"/>
      <c r="J44" s="58"/>
      <c r="K44" s="59"/>
      <c r="L44" s="54"/>
      <c r="M44" s="52"/>
    </row>
    <row r="45" spans="2:13" s="4" customFormat="1" ht="30" customHeight="1">
      <c r="B45" s="48"/>
      <c r="C45" s="49"/>
      <c r="D45" s="50"/>
      <c r="E45" s="50"/>
      <c r="F45" s="229" t="s">
        <v>273</v>
      </c>
      <c r="G45" s="229"/>
      <c r="H45" s="229"/>
      <c r="I45" s="229"/>
      <c r="J45" s="230"/>
      <c r="K45" s="57"/>
      <c r="L45" s="51"/>
      <c r="M45" s="52"/>
    </row>
    <row r="46" spans="2:13" s="4" customFormat="1">
      <c r="B46" s="48"/>
      <c r="C46" s="53"/>
      <c r="D46" s="53"/>
      <c r="E46" s="53"/>
      <c r="F46" s="58"/>
      <c r="G46" s="58"/>
      <c r="H46" s="58"/>
      <c r="I46" s="58"/>
      <c r="J46" s="58"/>
      <c r="K46" s="59"/>
      <c r="L46" s="54"/>
      <c r="M46" s="52"/>
    </row>
    <row r="47" spans="2:13" s="4" customFormat="1" ht="30" customHeight="1">
      <c r="B47" s="48"/>
      <c r="C47" s="49"/>
      <c r="D47" s="50"/>
      <c r="E47" s="50"/>
      <c r="F47" s="229" t="s">
        <v>274</v>
      </c>
      <c r="G47" s="229"/>
      <c r="H47" s="229"/>
      <c r="I47" s="229"/>
      <c r="J47" s="230"/>
      <c r="K47" s="57"/>
      <c r="L47" s="51"/>
      <c r="M47" s="52"/>
    </row>
    <row r="48" spans="2:13" s="4" customFormat="1">
      <c r="B48" s="48"/>
      <c r="C48" s="53"/>
      <c r="D48" s="53"/>
      <c r="E48" s="53"/>
      <c r="F48" s="58"/>
      <c r="G48" s="58"/>
      <c r="H48" s="58"/>
      <c r="I48" s="58"/>
      <c r="J48" s="58"/>
      <c r="K48" s="59"/>
      <c r="L48" s="54"/>
      <c r="M48" s="52"/>
    </row>
    <row r="49" spans="2:13" s="4" customFormat="1" ht="30" customHeight="1">
      <c r="B49" s="48"/>
      <c r="C49" s="49"/>
      <c r="D49" s="50"/>
      <c r="E49" s="50"/>
      <c r="F49" s="229" t="s">
        <v>275</v>
      </c>
      <c r="G49" s="229"/>
      <c r="H49" s="229"/>
      <c r="I49" s="229"/>
      <c r="J49" s="230"/>
      <c r="K49" s="57"/>
      <c r="L49" s="51"/>
      <c r="M49" s="52"/>
    </row>
    <row r="50" spans="2:13" s="4" customFormat="1">
      <c r="B50" s="48"/>
      <c r="C50" s="53"/>
      <c r="D50" s="53"/>
      <c r="E50" s="53"/>
      <c r="F50" s="58"/>
      <c r="G50" s="58"/>
      <c r="H50" s="58"/>
      <c r="I50" s="58"/>
      <c r="J50" s="58"/>
      <c r="K50" s="59"/>
      <c r="L50" s="54"/>
      <c r="M50" s="52"/>
    </row>
    <row r="51" spans="2:13" s="4" customFormat="1" ht="53.25" customHeight="1">
      <c r="B51" s="48"/>
      <c r="C51" s="49"/>
      <c r="D51" s="50"/>
      <c r="E51" s="50"/>
      <c r="F51" s="229" t="s">
        <v>276</v>
      </c>
      <c r="G51" s="229"/>
      <c r="H51" s="229"/>
      <c r="I51" s="229"/>
      <c r="J51" s="230"/>
      <c r="K51" s="57"/>
      <c r="L51" s="51"/>
      <c r="M51" s="52"/>
    </row>
    <row r="52" spans="2:13" s="4" customFormat="1">
      <c r="B52" s="48"/>
      <c r="C52" s="53"/>
      <c r="D52" s="53"/>
      <c r="E52" s="53"/>
      <c r="F52" s="58"/>
      <c r="G52" s="58"/>
      <c r="H52" s="58"/>
      <c r="I52" s="58"/>
      <c r="J52" s="58"/>
      <c r="K52" s="59"/>
      <c r="L52" s="54"/>
      <c r="M52" s="52"/>
    </row>
    <row r="53" spans="2:13" s="4" customFormat="1" ht="30" customHeight="1">
      <c r="B53" s="48"/>
      <c r="C53" s="49"/>
      <c r="D53" s="50"/>
      <c r="E53" s="50"/>
      <c r="F53" s="229" t="s">
        <v>277</v>
      </c>
      <c r="G53" s="229"/>
      <c r="H53" s="229"/>
      <c r="I53" s="229"/>
      <c r="J53" s="230"/>
      <c r="K53" s="57"/>
      <c r="L53" s="51"/>
      <c r="M53" s="52"/>
    </row>
    <row r="54" spans="2:13" s="4" customFormat="1">
      <c r="B54" s="48"/>
      <c r="C54" s="53"/>
      <c r="D54" s="53"/>
      <c r="E54" s="53"/>
      <c r="F54" s="58"/>
      <c r="G54" s="58"/>
      <c r="H54" s="58"/>
      <c r="I54" s="58"/>
      <c r="J54" s="58"/>
      <c r="K54" s="60"/>
      <c r="L54" s="61"/>
      <c r="M54" s="52"/>
    </row>
    <row r="55" spans="2:13" s="4" customFormat="1" ht="30" customHeight="1">
      <c r="B55" s="48"/>
      <c r="C55" s="49"/>
      <c r="D55" s="50"/>
      <c r="E55" s="50"/>
      <c r="F55" s="229" t="s">
        <v>278</v>
      </c>
      <c r="G55" s="229"/>
      <c r="H55" s="229"/>
      <c r="I55" s="229"/>
      <c r="J55" s="230"/>
      <c r="K55" s="57"/>
      <c r="L55" s="51"/>
      <c r="M55" s="52"/>
    </row>
    <row r="56" spans="2:13" s="4" customFormat="1">
      <c r="B56" s="48"/>
      <c r="C56" s="53"/>
      <c r="D56" s="53"/>
      <c r="E56" s="53"/>
      <c r="F56" s="58"/>
      <c r="G56" s="58"/>
      <c r="H56" s="58"/>
      <c r="I56" s="58"/>
      <c r="J56" s="58"/>
      <c r="K56" s="62"/>
      <c r="L56" s="54"/>
      <c r="M56" s="52"/>
    </row>
    <row r="57" spans="2:13" s="4" customFormat="1" ht="30" customHeight="1">
      <c r="B57" s="48"/>
      <c r="C57" s="49"/>
      <c r="D57" s="50"/>
      <c r="E57" s="50"/>
      <c r="F57" s="229" t="s">
        <v>280</v>
      </c>
      <c r="G57" s="229"/>
      <c r="H57" s="229"/>
      <c r="I57" s="229"/>
      <c r="J57" s="230"/>
      <c r="K57" s="57"/>
      <c r="L57" s="51"/>
      <c r="M57" s="52"/>
    </row>
    <row r="58" spans="2:13" s="4" customFormat="1">
      <c r="B58" s="48"/>
      <c r="C58" s="53"/>
      <c r="D58" s="53"/>
      <c r="E58" s="53"/>
      <c r="F58" s="58"/>
      <c r="G58" s="58"/>
      <c r="H58" s="58"/>
      <c r="I58" s="58"/>
      <c r="J58" s="58"/>
      <c r="K58" s="62"/>
      <c r="L58" s="54"/>
      <c r="M58" s="52"/>
    </row>
    <row r="59" spans="2:13" s="4" customFormat="1" ht="30" customHeight="1">
      <c r="B59" s="48"/>
      <c r="C59" s="49"/>
      <c r="D59" s="50"/>
      <c r="E59" s="50"/>
      <c r="F59" s="229" t="s">
        <v>281</v>
      </c>
      <c r="G59" s="229"/>
      <c r="H59" s="229"/>
      <c r="I59" s="229"/>
      <c r="J59" s="230"/>
      <c r="K59" s="57"/>
      <c r="L59" s="51"/>
      <c r="M59" s="52"/>
    </row>
    <row r="60" spans="2:13" s="4" customFormat="1">
      <c r="B60" s="48"/>
      <c r="C60" s="53"/>
      <c r="D60" s="53"/>
      <c r="E60" s="53"/>
      <c r="F60" s="58"/>
      <c r="G60" s="58"/>
      <c r="H60" s="58"/>
      <c r="I60" s="58"/>
      <c r="J60" s="58"/>
      <c r="K60" s="62"/>
      <c r="L60" s="54"/>
      <c r="M60" s="52"/>
    </row>
    <row r="61" spans="2:13" s="4" customFormat="1" ht="30" customHeight="1">
      <c r="B61" s="48"/>
      <c r="C61" s="49"/>
      <c r="D61" s="50"/>
      <c r="E61" s="50"/>
      <c r="F61" s="229" t="s">
        <v>282</v>
      </c>
      <c r="G61" s="229"/>
      <c r="H61" s="229"/>
      <c r="I61" s="229"/>
      <c r="J61" s="230"/>
      <c r="K61" s="57"/>
      <c r="L61" s="51"/>
      <c r="M61" s="52"/>
    </row>
    <row r="62" spans="2:13" s="4" customFormat="1">
      <c r="B62" s="48"/>
      <c r="C62" s="53"/>
      <c r="D62" s="53"/>
      <c r="E62" s="53"/>
      <c r="F62" s="58"/>
      <c r="G62" s="58"/>
      <c r="H62" s="58"/>
      <c r="I62" s="58"/>
      <c r="J62" s="58"/>
      <c r="K62" s="59"/>
      <c r="L62" s="54"/>
      <c r="M62" s="52"/>
    </row>
    <row r="63" spans="2:13" s="4" customFormat="1" ht="30" customHeight="1">
      <c r="B63" s="48"/>
      <c r="C63" s="49"/>
      <c r="D63" s="50"/>
      <c r="E63" s="50"/>
      <c r="F63" s="229" t="s">
        <v>283</v>
      </c>
      <c r="G63" s="229"/>
      <c r="H63" s="229"/>
      <c r="I63" s="229"/>
      <c r="J63" s="230"/>
      <c r="K63" s="57"/>
      <c r="L63" s="51"/>
      <c r="M63" s="52"/>
    </row>
    <row r="64" spans="2:13" s="4" customFormat="1">
      <c r="B64" s="48"/>
      <c r="C64" s="53"/>
      <c r="D64" s="53"/>
      <c r="E64" s="53"/>
      <c r="F64" s="58"/>
      <c r="G64" s="58"/>
      <c r="H64" s="58"/>
      <c r="I64" s="58"/>
      <c r="J64" s="58"/>
      <c r="K64" s="59"/>
      <c r="L64" s="54"/>
      <c r="M64" s="52"/>
    </row>
    <row r="65" spans="2:13" s="4" customFormat="1" ht="30" customHeight="1">
      <c r="B65" s="48"/>
      <c r="C65" s="49"/>
      <c r="D65" s="50"/>
      <c r="E65" s="50"/>
      <c r="F65" s="229" t="s">
        <v>284</v>
      </c>
      <c r="G65" s="229"/>
      <c r="H65" s="229"/>
      <c r="I65" s="229"/>
      <c r="J65" s="230"/>
      <c r="K65" s="57"/>
      <c r="L65" s="51"/>
      <c r="M65" s="52"/>
    </row>
    <row r="66" spans="2:13" s="4" customFormat="1">
      <c r="B66" s="48"/>
      <c r="C66" s="53"/>
      <c r="D66" s="53"/>
      <c r="E66" s="53"/>
      <c r="F66" s="58"/>
      <c r="G66" s="58"/>
      <c r="H66" s="58"/>
      <c r="I66" s="58"/>
      <c r="J66" s="58"/>
      <c r="K66" s="59"/>
      <c r="L66" s="54"/>
      <c r="M66" s="52"/>
    </row>
    <row r="67" spans="2:13" s="4" customFormat="1" ht="30" customHeight="1">
      <c r="B67" s="48"/>
      <c r="C67" s="49"/>
      <c r="D67" s="50"/>
      <c r="E67" s="50"/>
      <c r="F67" s="229" t="s">
        <v>285</v>
      </c>
      <c r="G67" s="229"/>
      <c r="H67" s="229"/>
      <c r="I67" s="229"/>
      <c r="J67" s="230"/>
      <c r="K67" s="57"/>
      <c r="L67" s="51"/>
      <c r="M67" s="52"/>
    </row>
    <row r="68" spans="2:13" s="4" customFormat="1">
      <c r="B68" s="48"/>
      <c r="C68" s="53"/>
      <c r="D68" s="53"/>
      <c r="E68" s="53"/>
      <c r="F68" s="58"/>
      <c r="G68" s="58"/>
      <c r="H68" s="58"/>
      <c r="I68" s="58"/>
      <c r="J68" s="58"/>
      <c r="K68" s="59"/>
      <c r="L68" s="54"/>
      <c r="M68" s="52"/>
    </row>
    <row r="69" spans="2:13" s="4" customFormat="1" ht="30" customHeight="1">
      <c r="B69" s="48"/>
      <c r="C69" s="49"/>
      <c r="D69" s="50"/>
      <c r="E69" s="50"/>
      <c r="F69" s="229" t="s">
        <v>286</v>
      </c>
      <c r="G69" s="229"/>
      <c r="H69" s="229"/>
      <c r="I69" s="229"/>
      <c r="J69" s="230"/>
      <c r="K69" s="57"/>
      <c r="L69" s="51"/>
      <c r="M69" s="52"/>
    </row>
    <row r="70" spans="2:13" s="4" customFormat="1">
      <c r="B70" s="48"/>
      <c r="C70" s="53"/>
      <c r="D70" s="53"/>
      <c r="E70" s="53"/>
      <c r="F70" s="58"/>
      <c r="G70" s="58"/>
      <c r="H70" s="58"/>
      <c r="I70" s="58"/>
      <c r="J70" s="58"/>
      <c r="K70" s="59"/>
      <c r="L70" s="54"/>
      <c r="M70" s="52"/>
    </row>
    <row r="71" spans="2:13" s="4" customFormat="1" ht="30" customHeight="1">
      <c r="B71" s="48"/>
      <c r="C71" s="49"/>
      <c r="D71" s="50"/>
      <c r="E71" s="50"/>
      <c r="F71" s="229" t="s">
        <v>287</v>
      </c>
      <c r="G71" s="229"/>
      <c r="H71" s="229"/>
      <c r="I71" s="229"/>
      <c r="J71" s="230"/>
      <c r="K71" s="57"/>
      <c r="L71" s="51"/>
      <c r="M71" s="52"/>
    </row>
    <row r="72" spans="2:13" s="4" customFormat="1">
      <c r="B72" s="48"/>
      <c r="C72" s="53"/>
      <c r="D72" s="53"/>
      <c r="E72" s="53"/>
      <c r="F72" s="58"/>
      <c r="G72" s="58"/>
      <c r="H72" s="58"/>
      <c r="I72" s="58"/>
      <c r="J72" s="58"/>
      <c r="K72" s="59"/>
      <c r="L72" s="54"/>
      <c r="M72" s="52"/>
    </row>
    <row r="73" spans="2:13" s="4" customFormat="1" ht="30" customHeight="1">
      <c r="B73" s="48"/>
      <c r="C73" s="49"/>
      <c r="D73" s="50"/>
      <c r="E73" s="50"/>
      <c r="F73" s="229" t="s">
        <v>288</v>
      </c>
      <c r="G73" s="229"/>
      <c r="H73" s="229"/>
      <c r="I73" s="229"/>
      <c r="J73" s="230"/>
      <c r="K73" s="57"/>
      <c r="L73" s="51"/>
      <c r="M73" s="52"/>
    </row>
    <row r="74" spans="2:13" s="4" customFormat="1">
      <c r="B74" s="48"/>
      <c r="C74" s="53"/>
      <c r="D74" s="53"/>
      <c r="E74" s="53"/>
      <c r="F74" s="58"/>
      <c r="G74" s="58"/>
      <c r="H74" s="58"/>
      <c r="I74" s="58"/>
      <c r="J74" s="58"/>
      <c r="K74" s="59"/>
      <c r="L74" s="54"/>
      <c r="M74" s="52"/>
    </row>
    <row r="75" spans="2:13" s="4" customFormat="1" ht="45.75" customHeight="1">
      <c r="B75" s="48"/>
      <c r="C75" s="49"/>
      <c r="D75" s="50"/>
      <c r="E75" s="50"/>
      <c r="F75" s="229" t="s">
        <v>289</v>
      </c>
      <c r="G75" s="229"/>
      <c r="H75" s="229"/>
      <c r="I75" s="229"/>
      <c r="J75" s="230"/>
      <c r="K75" s="57"/>
      <c r="L75" s="51"/>
      <c r="M75" s="52"/>
    </row>
    <row r="76" spans="2:13" s="4" customFormat="1">
      <c r="B76" s="48"/>
      <c r="C76" s="54"/>
      <c r="D76" s="54"/>
      <c r="E76" s="54"/>
      <c r="F76" s="59"/>
      <c r="G76" s="59"/>
      <c r="H76" s="59"/>
      <c r="I76" s="59"/>
      <c r="J76" s="59"/>
      <c r="K76" s="59"/>
      <c r="L76" s="54"/>
      <c r="M76" s="52"/>
    </row>
    <row r="77" spans="2:13" s="4" customFormat="1" ht="30" customHeight="1">
      <c r="B77" s="48"/>
      <c r="C77" s="49"/>
      <c r="D77" s="50"/>
      <c r="E77" s="232" t="s">
        <v>20</v>
      </c>
      <c r="F77" s="232"/>
      <c r="G77" s="232"/>
      <c r="H77" s="232"/>
      <c r="I77" s="232"/>
      <c r="J77" s="233"/>
      <c r="K77" s="57"/>
      <c r="L77" s="51"/>
      <c r="M77" s="52"/>
    </row>
    <row r="78" spans="2:13" s="4" customFormat="1">
      <c r="B78" s="48"/>
      <c r="C78" s="53"/>
      <c r="D78" s="53"/>
      <c r="E78" s="53"/>
      <c r="F78" s="58"/>
      <c r="G78" s="58"/>
      <c r="H78" s="58"/>
      <c r="I78" s="58"/>
      <c r="J78" s="58"/>
      <c r="K78" s="59"/>
      <c r="L78" s="54"/>
      <c r="M78" s="52"/>
    </row>
    <row r="79" spans="2:13" s="4" customFormat="1" ht="30" customHeight="1">
      <c r="B79" s="48"/>
      <c r="C79" s="49"/>
      <c r="D79" s="50"/>
      <c r="E79" s="50"/>
      <c r="F79" s="229" t="s">
        <v>290</v>
      </c>
      <c r="G79" s="229"/>
      <c r="H79" s="229"/>
      <c r="I79" s="229"/>
      <c r="J79" s="230"/>
      <c r="K79" s="57"/>
      <c r="L79" s="51"/>
      <c r="M79" s="52"/>
    </row>
    <row r="80" spans="2:13" s="4" customFormat="1">
      <c r="B80" s="48"/>
      <c r="C80" s="53"/>
      <c r="D80" s="53"/>
      <c r="E80" s="53"/>
      <c r="F80" s="58"/>
      <c r="G80" s="58"/>
      <c r="H80" s="58"/>
      <c r="I80" s="58"/>
      <c r="J80" s="58"/>
      <c r="K80" s="59"/>
      <c r="L80" s="54"/>
      <c r="M80" s="52"/>
    </row>
    <row r="81" spans="2:13" s="4" customFormat="1" ht="30" customHeight="1">
      <c r="B81" s="48"/>
      <c r="C81" s="49"/>
      <c r="D81" s="50"/>
      <c r="E81" s="50"/>
      <c r="F81" s="229" t="s">
        <v>291</v>
      </c>
      <c r="G81" s="229"/>
      <c r="H81" s="229"/>
      <c r="I81" s="229"/>
      <c r="J81" s="230"/>
      <c r="K81" s="57"/>
      <c r="L81" s="51"/>
      <c r="M81" s="52"/>
    </row>
    <row r="82" spans="2:13" s="4" customFormat="1">
      <c r="B82" s="48"/>
      <c r="C82" s="53"/>
      <c r="D82" s="53"/>
      <c r="E82" s="53"/>
      <c r="F82" s="58"/>
      <c r="G82" s="58"/>
      <c r="H82" s="58"/>
      <c r="I82" s="58"/>
      <c r="J82" s="58"/>
      <c r="K82" s="59"/>
      <c r="L82" s="54"/>
      <c r="M82" s="52"/>
    </row>
    <row r="83" spans="2:13" s="4" customFormat="1" ht="42" customHeight="1">
      <c r="B83" s="48"/>
      <c r="C83" s="49"/>
      <c r="D83" s="50"/>
      <c r="E83" s="50"/>
      <c r="F83" s="229" t="s">
        <v>292</v>
      </c>
      <c r="G83" s="229"/>
      <c r="H83" s="229"/>
      <c r="I83" s="229"/>
      <c r="J83" s="230"/>
      <c r="K83" s="57"/>
      <c r="L83" s="51"/>
      <c r="M83" s="52"/>
    </row>
    <row r="84" spans="2:13" s="4" customFormat="1">
      <c r="B84" s="48"/>
      <c r="C84" s="53"/>
      <c r="D84" s="53"/>
      <c r="E84" s="53"/>
      <c r="F84" s="58"/>
      <c r="G84" s="58"/>
      <c r="H84" s="58"/>
      <c r="I84" s="58"/>
      <c r="J84" s="58"/>
      <c r="K84" s="59"/>
      <c r="L84" s="54"/>
      <c r="M84" s="52"/>
    </row>
    <row r="85" spans="2:13" s="4" customFormat="1" ht="51" customHeight="1">
      <c r="B85" s="48"/>
      <c r="C85" s="49"/>
      <c r="D85" s="50"/>
      <c r="E85" s="50"/>
      <c r="F85" s="229" t="s">
        <v>293</v>
      </c>
      <c r="G85" s="229"/>
      <c r="H85" s="229"/>
      <c r="I85" s="229"/>
      <c r="J85" s="230"/>
      <c r="K85" s="57"/>
      <c r="L85" s="51"/>
      <c r="M85" s="52"/>
    </row>
    <row r="86" spans="2:13" s="4" customFormat="1">
      <c r="B86" s="48"/>
      <c r="C86" s="53"/>
      <c r="D86" s="53"/>
      <c r="E86" s="53"/>
      <c r="F86" s="58"/>
      <c r="G86" s="58"/>
      <c r="H86" s="58"/>
      <c r="I86" s="58"/>
      <c r="J86" s="58"/>
      <c r="K86" s="59"/>
      <c r="L86" s="54"/>
      <c r="M86" s="52"/>
    </row>
    <row r="87" spans="2:13" s="4" customFormat="1" ht="30" customHeight="1">
      <c r="B87" s="48"/>
      <c r="C87" s="49"/>
      <c r="D87" s="50"/>
      <c r="E87" s="50"/>
      <c r="F87" s="229" t="s">
        <v>294</v>
      </c>
      <c r="G87" s="229"/>
      <c r="H87" s="229"/>
      <c r="I87" s="229"/>
      <c r="J87" s="230"/>
      <c r="K87" s="57"/>
      <c r="L87" s="51"/>
      <c r="M87" s="52"/>
    </row>
    <row r="88" spans="2:13" s="4" customFormat="1">
      <c r="B88" s="48"/>
      <c r="C88" s="53"/>
      <c r="D88" s="53"/>
      <c r="E88" s="53"/>
      <c r="F88" s="58"/>
      <c r="G88" s="58"/>
      <c r="H88" s="58"/>
      <c r="I88" s="58"/>
      <c r="J88" s="58"/>
      <c r="K88" s="59"/>
      <c r="L88" s="54"/>
      <c r="M88" s="52"/>
    </row>
    <row r="89" spans="2:13" s="4" customFormat="1" ht="30" customHeight="1">
      <c r="B89" s="48"/>
      <c r="C89" s="49"/>
      <c r="D89" s="50"/>
      <c r="E89" s="50"/>
      <c r="F89" s="229" t="s">
        <v>295</v>
      </c>
      <c r="G89" s="229"/>
      <c r="H89" s="229"/>
      <c r="I89" s="229"/>
      <c r="J89" s="230"/>
      <c r="K89" s="57"/>
      <c r="L89" s="51"/>
      <c r="M89" s="52"/>
    </row>
    <row r="90" spans="2:13" s="4" customFormat="1">
      <c r="B90" s="48"/>
      <c r="C90" s="53"/>
      <c r="D90" s="53"/>
      <c r="E90" s="53"/>
      <c r="F90" s="58"/>
      <c r="G90" s="58"/>
      <c r="H90" s="58"/>
      <c r="I90" s="58"/>
      <c r="J90" s="58"/>
      <c r="K90" s="59"/>
      <c r="L90" s="54"/>
      <c r="M90" s="52"/>
    </row>
    <row r="91" spans="2:13" s="4" customFormat="1" ht="30" customHeight="1">
      <c r="B91" s="48"/>
      <c r="C91" s="49"/>
      <c r="D91" s="50"/>
      <c r="E91" s="50"/>
      <c r="F91" s="229" t="s">
        <v>296</v>
      </c>
      <c r="G91" s="229"/>
      <c r="H91" s="229"/>
      <c r="I91" s="229"/>
      <c r="J91" s="230"/>
      <c r="K91" s="57"/>
      <c r="L91" s="51"/>
      <c r="M91" s="52"/>
    </row>
    <row r="92" spans="2:13" s="4" customFormat="1">
      <c r="B92" s="48"/>
      <c r="C92" s="53"/>
      <c r="D92" s="53"/>
      <c r="E92" s="53"/>
      <c r="F92" s="58"/>
      <c r="G92" s="58"/>
      <c r="H92" s="58"/>
      <c r="I92" s="58"/>
      <c r="J92" s="58"/>
      <c r="K92" s="59"/>
      <c r="L92" s="54"/>
      <c r="M92" s="52"/>
    </row>
    <row r="93" spans="2:13" s="4" customFormat="1" ht="30" customHeight="1">
      <c r="B93" s="48"/>
      <c r="C93" s="49"/>
      <c r="D93" s="50"/>
      <c r="E93" s="50"/>
      <c r="F93" s="229" t="s">
        <v>297</v>
      </c>
      <c r="G93" s="229"/>
      <c r="H93" s="229"/>
      <c r="I93" s="229"/>
      <c r="J93" s="230"/>
      <c r="K93" s="57"/>
      <c r="L93" s="51"/>
      <c r="M93" s="52"/>
    </row>
    <row r="94" spans="2:13" s="4" customFormat="1" ht="7.5" customHeight="1" thickBot="1">
      <c r="B94" s="63"/>
      <c r="C94" s="64"/>
      <c r="D94" s="64"/>
      <c r="E94" s="64"/>
      <c r="F94" s="64"/>
      <c r="G94" s="64"/>
      <c r="H94" s="64"/>
      <c r="I94" s="64"/>
      <c r="J94" s="64"/>
      <c r="K94" s="64"/>
      <c r="L94" s="64"/>
      <c r="M94" s="65"/>
    </row>
  </sheetData>
  <sheetProtection selectLockedCells="1" selectUnlockedCells="1"/>
  <mergeCells count="47">
    <mergeCell ref="F57:J57"/>
    <mergeCell ref="F91:J91"/>
    <mergeCell ref="F93:J93"/>
    <mergeCell ref="F79:J79"/>
    <mergeCell ref="F81:J81"/>
    <mergeCell ref="F83:J83"/>
    <mergeCell ref="F85:J85"/>
    <mergeCell ref="F87:J87"/>
    <mergeCell ref="F89:J89"/>
    <mergeCell ref="E77:J77"/>
    <mergeCell ref="F59:J59"/>
    <mergeCell ref="F63:J63"/>
    <mergeCell ref="F65:J65"/>
    <mergeCell ref="F67:J67"/>
    <mergeCell ref="F69:J69"/>
    <mergeCell ref="F71:J71"/>
    <mergeCell ref="C2:L2"/>
    <mergeCell ref="C3:J3"/>
    <mergeCell ref="F73:J73"/>
    <mergeCell ref="F75:J75"/>
    <mergeCell ref="F25:J25"/>
    <mergeCell ref="F27:J27"/>
    <mergeCell ref="F29:J29"/>
    <mergeCell ref="F31:J31"/>
    <mergeCell ref="F35:J35"/>
    <mergeCell ref="F37:J37"/>
    <mergeCell ref="F39:J39"/>
    <mergeCell ref="F41:J41"/>
    <mergeCell ref="F43:J43"/>
    <mergeCell ref="F45:J45"/>
    <mergeCell ref="F47:J47"/>
    <mergeCell ref="F61:J61"/>
    <mergeCell ref="F55:J55"/>
    <mergeCell ref="F49:J49"/>
    <mergeCell ref="F51:J51"/>
    <mergeCell ref="F53:J53"/>
    <mergeCell ref="C5:J5"/>
    <mergeCell ref="C7:J7"/>
    <mergeCell ref="C9:J9"/>
    <mergeCell ref="C11:J11"/>
    <mergeCell ref="E33:J33"/>
    <mergeCell ref="E23:J23"/>
    <mergeCell ref="C13:J13"/>
    <mergeCell ref="D15:J15"/>
    <mergeCell ref="E17:J17"/>
    <mergeCell ref="E19:J19"/>
    <mergeCell ref="E21:J2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4099" r:id="rId3" name="Button 3">
              <controlPr defaultSize="0" print="0" autoFill="0" autoPict="0" macro="[0]!Aller_État">
                <anchor moveWithCells="1" sizeWithCells="1">
                  <from>
                    <xdr:col>10</xdr:col>
                    <xdr:colOff>63500</xdr:colOff>
                    <xdr:row>34</xdr:row>
                    <xdr:rowOff>76200</xdr:rowOff>
                  </from>
                  <to>
                    <xdr:col>10</xdr:col>
                    <xdr:colOff>1231900</xdr:colOff>
                    <xdr:row>34</xdr:row>
                    <xdr:rowOff>304800</xdr:rowOff>
                  </to>
                </anchor>
              </controlPr>
            </control>
          </mc:Choice>
          <mc:Fallback/>
        </mc:AlternateContent>
        <mc:AlternateContent xmlns:mc="http://schemas.openxmlformats.org/markup-compatibility/2006">
          <mc:Choice Requires="x14">
            <control shapeId="4100" r:id="rId4" name="Button 4">
              <controlPr defaultSize="0" print="0" autoFill="0" autoPict="0" macro="[0]!Aller_Balance">
                <anchor moveWithCells="1">
                  <from>
                    <xdr:col>10</xdr:col>
                    <xdr:colOff>127000</xdr:colOff>
                    <xdr:row>4</xdr:row>
                    <xdr:rowOff>76200</xdr:rowOff>
                  </from>
                  <to>
                    <xdr:col>10</xdr:col>
                    <xdr:colOff>1244600</xdr:colOff>
                    <xdr:row>4</xdr:row>
                    <xdr:rowOff>292100</xdr:rowOff>
                  </to>
                </anchor>
              </controlPr>
            </control>
          </mc:Choice>
          <mc:Fallback/>
        </mc:AlternateContent>
        <mc:AlternateContent xmlns:mc="http://schemas.openxmlformats.org/markup-compatibility/2006">
          <mc:Choice Requires="x14">
            <control shapeId="4102" r:id="rId5" name="Button 6">
              <controlPr defaultSize="0" print="0" autoFill="0" autoPict="0" macro="[0]!Aller_données">
                <anchor moveWithCells="1">
                  <from>
                    <xdr:col>10</xdr:col>
                    <xdr:colOff>139700</xdr:colOff>
                    <xdr:row>6</xdr:row>
                    <xdr:rowOff>101600</xdr:rowOff>
                  </from>
                  <to>
                    <xdr:col>10</xdr:col>
                    <xdr:colOff>1231900</xdr:colOff>
                    <xdr:row>6</xdr:row>
                    <xdr:rowOff>317500</xdr:rowOff>
                  </to>
                </anchor>
              </controlPr>
            </control>
          </mc:Choice>
          <mc:Fallback/>
        </mc:AlternateContent>
        <mc:AlternateContent xmlns:mc="http://schemas.openxmlformats.org/markup-compatibility/2006">
          <mc:Choice Requires="x14">
            <control shapeId="4104" r:id="rId6" name="Button 8">
              <controlPr defaultSize="0" print="0" autoFill="0" autoPict="0" macro="[0]!Aller_bilan">
                <anchor moveWithCells="1">
                  <from>
                    <xdr:col>10</xdr:col>
                    <xdr:colOff>127000</xdr:colOff>
                    <xdr:row>8</xdr:row>
                    <xdr:rowOff>76200</xdr:rowOff>
                  </from>
                  <to>
                    <xdr:col>10</xdr:col>
                    <xdr:colOff>1244600</xdr:colOff>
                    <xdr:row>8</xdr:row>
                    <xdr:rowOff>292100</xdr:rowOff>
                  </to>
                </anchor>
              </controlPr>
            </control>
          </mc:Choice>
          <mc:Fallback/>
        </mc:AlternateContent>
        <mc:AlternateContent xmlns:mc="http://schemas.openxmlformats.org/markup-compatibility/2006">
          <mc:Choice Requires="x14">
            <control shapeId="4106" r:id="rId7" name="Button 10">
              <controlPr defaultSize="0" print="0" autoFill="0" autoPict="0" macro="[0]!Aller_compte_resultat">
                <anchor moveWithCells="1">
                  <from>
                    <xdr:col>10</xdr:col>
                    <xdr:colOff>127000</xdr:colOff>
                    <xdr:row>10</xdr:row>
                    <xdr:rowOff>76200</xdr:rowOff>
                  </from>
                  <to>
                    <xdr:col>10</xdr:col>
                    <xdr:colOff>1244600</xdr:colOff>
                    <xdr:row>10</xdr:row>
                    <xdr:rowOff>292100</xdr:rowOff>
                  </to>
                </anchor>
              </controlPr>
            </control>
          </mc:Choice>
          <mc:Fallback/>
        </mc:AlternateContent>
        <mc:AlternateContent xmlns:mc="http://schemas.openxmlformats.org/markup-compatibility/2006">
          <mc:Choice Requires="x14">
            <control shapeId="4107" r:id="rId8" name="Button 11">
              <controlPr defaultSize="0" print="0" autoFill="0" autoPict="0" macro="[0]!Aller_principes">
                <anchor moveWithCells="1">
                  <from>
                    <xdr:col>10</xdr:col>
                    <xdr:colOff>127000</xdr:colOff>
                    <xdr:row>16</xdr:row>
                    <xdr:rowOff>76200</xdr:rowOff>
                  </from>
                  <to>
                    <xdr:col>10</xdr:col>
                    <xdr:colOff>1244600</xdr:colOff>
                    <xdr:row>16</xdr:row>
                    <xdr:rowOff>292100</xdr:rowOff>
                  </to>
                </anchor>
              </controlPr>
            </control>
          </mc:Choice>
          <mc:Fallback/>
        </mc:AlternateContent>
        <mc:AlternateContent xmlns:mc="http://schemas.openxmlformats.org/markup-compatibility/2006">
          <mc:Choice Requires="x14">
            <control shapeId="4108" r:id="rId9" name="Button 12">
              <controlPr defaultSize="0" print="0" autoFill="0" autoPict="0" macro="[0]!Aller_préambule">
                <anchor moveWithCells="1">
                  <from>
                    <xdr:col>10</xdr:col>
                    <xdr:colOff>127000</xdr:colOff>
                    <xdr:row>14</xdr:row>
                    <xdr:rowOff>76200</xdr:rowOff>
                  </from>
                  <to>
                    <xdr:col>10</xdr:col>
                    <xdr:colOff>1244600</xdr:colOff>
                    <xdr:row>14</xdr:row>
                    <xdr:rowOff>292100</xdr:rowOff>
                  </to>
                </anchor>
              </controlPr>
            </control>
          </mc:Choice>
          <mc:Fallback/>
        </mc:AlternateContent>
        <mc:AlternateContent xmlns:mc="http://schemas.openxmlformats.org/markup-compatibility/2006">
          <mc:Choice Requires="x14">
            <control shapeId="4109" r:id="rId10" name="Button 13">
              <controlPr defaultSize="0" print="0" autoFill="0" autoPict="0" macro="[0]!Aller_référentiel">
                <anchor moveWithCells="1">
                  <from>
                    <xdr:col>10</xdr:col>
                    <xdr:colOff>127000</xdr:colOff>
                    <xdr:row>18</xdr:row>
                    <xdr:rowOff>76200</xdr:rowOff>
                  </from>
                  <to>
                    <xdr:col>10</xdr:col>
                    <xdr:colOff>1244600</xdr:colOff>
                    <xdr:row>18</xdr:row>
                    <xdr:rowOff>292100</xdr:rowOff>
                  </to>
                </anchor>
              </controlPr>
            </control>
          </mc:Choice>
          <mc:Fallback/>
        </mc:AlternateContent>
        <mc:AlternateContent xmlns:mc="http://schemas.openxmlformats.org/markup-compatibility/2006">
          <mc:Choice Requires="x14">
            <control shapeId="4110" r:id="rId11" name="Button 14">
              <controlPr defaultSize="0" print="0" autoFill="0" autoPict="0" macro="[0]!Aller_méthodes">
                <anchor moveWithCells="1">
                  <from>
                    <xdr:col>10</xdr:col>
                    <xdr:colOff>127000</xdr:colOff>
                    <xdr:row>20</xdr:row>
                    <xdr:rowOff>76200</xdr:rowOff>
                  </from>
                  <to>
                    <xdr:col>10</xdr:col>
                    <xdr:colOff>1244600</xdr:colOff>
                    <xdr:row>20</xdr:row>
                    <xdr:rowOff>292100</xdr:rowOff>
                  </to>
                </anchor>
              </controlPr>
            </control>
          </mc:Choice>
          <mc:Fallback/>
        </mc:AlternateContent>
        <mc:AlternateContent xmlns:mc="http://schemas.openxmlformats.org/markup-compatibility/2006">
          <mc:Choice Requires="x14">
            <control shapeId="4111" r:id="rId12" name="Button 15">
              <controlPr defaultSize="0" print="0" autoFill="0" autoPict="0" macro="[0]!Aller_périmètre">
                <anchor moveWithCells="1">
                  <from>
                    <xdr:col>10</xdr:col>
                    <xdr:colOff>127000</xdr:colOff>
                    <xdr:row>22</xdr:row>
                    <xdr:rowOff>76200</xdr:rowOff>
                  </from>
                  <to>
                    <xdr:col>10</xdr:col>
                    <xdr:colOff>1244600</xdr:colOff>
                    <xdr:row>22</xdr:row>
                    <xdr:rowOff>292100</xdr:rowOff>
                  </to>
                </anchor>
              </controlPr>
            </control>
          </mc:Choice>
          <mc:Fallback/>
        </mc:AlternateContent>
        <mc:AlternateContent xmlns:mc="http://schemas.openxmlformats.org/markup-compatibility/2006">
          <mc:Choice Requires="x14">
            <control shapeId="4113" r:id="rId13" name="Button 17">
              <controlPr defaultSize="0" print="0" autoFill="0" autoPict="0" macro="[0]!Aller_critères">
                <anchor moveWithCells="1">
                  <from>
                    <xdr:col>10</xdr:col>
                    <xdr:colOff>127000</xdr:colOff>
                    <xdr:row>24</xdr:row>
                    <xdr:rowOff>76200</xdr:rowOff>
                  </from>
                  <to>
                    <xdr:col>10</xdr:col>
                    <xdr:colOff>1244600</xdr:colOff>
                    <xdr:row>24</xdr:row>
                    <xdr:rowOff>292100</xdr:rowOff>
                  </to>
                </anchor>
              </controlPr>
            </control>
          </mc:Choice>
          <mc:Fallback/>
        </mc:AlternateContent>
        <mc:AlternateContent xmlns:mc="http://schemas.openxmlformats.org/markup-compatibility/2006">
          <mc:Choice Requires="x14">
            <control shapeId="4114" r:id="rId14" name="Button 18">
              <controlPr defaultSize="0" print="0" autoFill="0" autoPict="0" macro="[0]!Aller_entités_intégrées">
                <anchor moveWithCells="1">
                  <from>
                    <xdr:col>10</xdr:col>
                    <xdr:colOff>127000</xdr:colOff>
                    <xdr:row>26</xdr:row>
                    <xdr:rowOff>76200</xdr:rowOff>
                  </from>
                  <to>
                    <xdr:col>10</xdr:col>
                    <xdr:colOff>1244600</xdr:colOff>
                    <xdr:row>26</xdr:row>
                    <xdr:rowOff>292100</xdr:rowOff>
                  </to>
                </anchor>
              </controlPr>
            </control>
          </mc:Choice>
          <mc:Fallback/>
        </mc:AlternateContent>
        <mc:AlternateContent xmlns:mc="http://schemas.openxmlformats.org/markup-compatibility/2006">
          <mc:Choice Requires="x14">
            <control shapeId="4115" r:id="rId15" name="Button 19">
              <controlPr defaultSize="0" print="0" autoFill="0" autoPict="0" macro="[0]!Aller_entités_exclues">
                <anchor moveWithCells="1">
                  <from>
                    <xdr:col>10</xdr:col>
                    <xdr:colOff>127000</xdr:colOff>
                    <xdr:row>28</xdr:row>
                    <xdr:rowOff>88900</xdr:rowOff>
                  </from>
                  <to>
                    <xdr:col>10</xdr:col>
                    <xdr:colOff>1244600</xdr:colOff>
                    <xdr:row>28</xdr:row>
                    <xdr:rowOff>292100</xdr:rowOff>
                  </to>
                </anchor>
              </controlPr>
            </control>
          </mc:Choice>
          <mc:Fallback/>
        </mc:AlternateContent>
        <mc:AlternateContent xmlns:mc="http://schemas.openxmlformats.org/markup-compatibility/2006">
          <mc:Choice Requires="x14">
            <control shapeId="4116" r:id="rId16" name="Button 20">
              <controlPr defaultSize="0" print="0" autoFill="0" autoPict="0" macro="[0]!Aller_variation">
                <anchor moveWithCells="1">
                  <from>
                    <xdr:col>10</xdr:col>
                    <xdr:colOff>127000</xdr:colOff>
                    <xdr:row>30</xdr:row>
                    <xdr:rowOff>76200</xdr:rowOff>
                  </from>
                  <to>
                    <xdr:col>10</xdr:col>
                    <xdr:colOff>1244600</xdr:colOff>
                    <xdr:row>30</xdr:row>
                    <xdr:rowOff>292100</xdr:rowOff>
                  </to>
                </anchor>
              </controlPr>
            </control>
          </mc:Choice>
          <mc:Fallback/>
        </mc:AlternateContent>
        <mc:AlternateContent xmlns:mc="http://schemas.openxmlformats.org/markup-compatibility/2006">
          <mc:Choice Requires="x14">
            <control shapeId="4118" r:id="rId17" name="Button 22">
              <controlPr defaultSize="0" print="0" autoFill="0" autoPict="0" macro="[0]!Aller_annexe">
                <anchor moveWithCells="1">
                  <from>
                    <xdr:col>10</xdr:col>
                    <xdr:colOff>127000</xdr:colOff>
                    <xdr:row>12</xdr:row>
                    <xdr:rowOff>76200</xdr:rowOff>
                  </from>
                  <to>
                    <xdr:col>10</xdr:col>
                    <xdr:colOff>1244600</xdr:colOff>
                    <xdr:row>12</xdr:row>
                    <xdr:rowOff>292100</xdr:rowOff>
                  </to>
                </anchor>
              </controlPr>
            </control>
          </mc:Choice>
          <mc:Fallback/>
        </mc:AlternateContent>
        <mc:AlternateContent xmlns:mc="http://schemas.openxmlformats.org/markup-compatibility/2006">
          <mc:Choice Requires="x14">
            <control shapeId="4119" r:id="rId18" name="Button 23">
              <controlPr defaultSize="0" print="0" autoFill="0" autoPict="0" macro="[0]!Aller_informations">
                <anchor moveWithCells="1">
                  <from>
                    <xdr:col>10</xdr:col>
                    <xdr:colOff>127000</xdr:colOff>
                    <xdr:row>32</xdr:row>
                    <xdr:rowOff>101600</xdr:rowOff>
                  </from>
                  <to>
                    <xdr:col>10</xdr:col>
                    <xdr:colOff>1244600</xdr:colOff>
                    <xdr:row>32</xdr:row>
                    <xdr:rowOff>304800</xdr:rowOff>
                  </to>
                </anchor>
              </controlPr>
            </control>
          </mc:Choice>
          <mc:Fallback/>
        </mc:AlternateContent>
        <mc:AlternateContent xmlns:mc="http://schemas.openxmlformats.org/markup-compatibility/2006">
          <mc:Choice Requires="x14">
            <control shapeId="4120" r:id="rId19" name="Button 24">
              <controlPr defaultSize="0" print="0" autoFill="0" autoPict="0" macro="[0]!Aller_écarts">
                <anchor moveWithCells="1">
                  <from>
                    <xdr:col>10</xdr:col>
                    <xdr:colOff>127000</xdr:colOff>
                    <xdr:row>36</xdr:row>
                    <xdr:rowOff>165100</xdr:rowOff>
                  </from>
                  <to>
                    <xdr:col>10</xdr:col>
                    <xdr:colOff>1244600</xdr:colOff>
                    <xdr:row>36</xdr:row>
                    <xdr:rowOff>368300</xdr:rowOff>
                  </to>
                </anchor>
              </controlPr>
            </control>
          </mc:Choice>
          <mc:Fallback/>
        </mc:AlternateContent>
        <mc:AlternateContent xmlns:mc="http://schemas.openxmlformats.org/markup-compatibility/2006">
          <mc:Choice Requires="x14">
            <control shapeId="4121" r:id="rId20" name="Button 25">
              <controlPr defaultSize="0" print="0" autoFill="0" autoPict="0" macro="[0]!Aller_réévaluation">
                <anchor moveWithCells="1">
                  <from>
                    <xdr:col>10</xdr:col>
                    <xdr:colOff>127000</xdr:colOff>
                    <xdr:row>38</xdr:row>
                    <xdr:rowOff>342900</xdr:rowOff>
                  </from>
                  <to>
                    <xdr:col>10</xdr:col>
                    <xdr:colOff>1244600</xdr:colOff>
                    <xdr:row>38</xdr:row>
                    <xdr:rowOff>558800</xdr:rowOff>
                  </to>
                </anchor>
              </controlPr>
            </control>
          </mc:Choice>
          <mc:Fallback/>
        </mc:AlternateContent>
        <mc:AlternateContent xmlns:mc="http://schemas.openxmlformats.org/markup-compatibility/2006">
          <mc:Choice Requires="x14">
            <control shapeId="4122" r:id="rId21" name="Button 26">
              <controlPr defaultSize="0" print="0" autoFill="0" autoPict="0" macro="[0]!Aller_titres">
                <anchor moveWithCells="1">
                  <from>
                    <xdr:col>10</xdr:col>
                    <xdr:colOff>127000</xdr:colOff>
                    <xdr:row>40</xdr:row>
                    <xdr:rowOff>76200</xdr:rowOff>
                  </from>
                  <to>
                    <xdr:col>10</xdr:col>
                    <xdr:colOff>1244600</xdr:colOff>
                    <xdr:row>40</xdr:row>
                    <xdr:rowOff>292100</xdr:rowOff>
                  </to>
                </anchor>
              </controlPr>
            </control>
          </mc:Choice>
          <mc:Fallback/>
        </mc:AlternateContent>
        <mc:AlternateContent xmlns:mc="http://schemas.openxmlformats.org/markup-compatibility/2006">
          <mc:Choice Requires="x14">
            <control shapeId="4124" r:id="rId22" name="Button 28">
              <controlPr defaultSize="0" print="0" autoFill="0" autoPict="0" macro="[0]!Aller_prêts_octroyés">
                <anchor moveWithCells="1">
                  <from>
                    <xdr:col>10</xdr:col>
                    <xdr:colOff>127000</xdr:colOff>
                    <xdr:row>42</xdr:row>
                    <xdr:rowOff>76200</xdr:rowOff>
                  </from>
                  <to>
                    <xdr:col>10</xdr:col>
                    <xdr:colOff>1244600</xdr:colOff>
                    <xdr:row>42</xdr:row>
                    <xdr:rowOff>292100</xdr:rowOff>
                  </to>
                </anchor>
              </controlPr>
            </control>
          </mc:Choice>
          <mc:Fallback/>
        </mc:AlternateContent>
        <mc:AlternateContent xmlns:mc="http://schemas.openxmlformats.org/markup-compatibility/2006">
          <mc:Choice Requires="x14">
            <control shapeId="4125" r:id="rId23" name="Button 29">
              <controlPr defaultSize="0" print="0" autoFill="0" autoPict="0" macro="[0]!Aller_stock">
                <anchor moveWithCells="1">
                  <from>
                    <xdr:col>10</xdr:col>
                    <xdr:colOff>127000</xdr:colOff>
                    <xdr:row>44</xdr:row>
                    <xdr:rowOff>76200</xdr:rowOff>
                  </from>
                  <to>
                    <xdr:col>10</xdr:col>
                    <xdr:colOff>1244600</xdr:colOff>
                    <xdr:row>44</xdr:row>
                    <xdr:rowOff>292100</xdr:rowOff>
                  </to>
                </anchor>
              </controlPr>
            </control>
          </mc:Choice>
          <mc:Fallback/>
        </mc:AlternateContent>
        <mc:AlternateContent xmlns:mc="http://schemas.openxmlformats.org/markup-compatibility/2006">
          <mc:Choice Requires="x14">
            <control shapeId="4127" r:id="rId24" name="Button 31">
              <controlPr defaultSize="0" print="0" autoFill="0" autoPict="0" macro="[0]!Aller_créances">
                <anchor moveWithCells="1">
                  <from>
                    <xdr:col>10</xdr:col>
                    <xdr:colOff>127000</xdr:colOff>
                    <xdr:row>46</xdr:row>
                    <xdr:rowOff>76200</xdr:rowOff>
                  </from>
                  <to>
                    <xdr:col>10</xdr:col>
                    <xdr:colOff>1244600</xdr:colOff>
                    <xdr:row>46</xdr:row>
                    <xdr:rowOff>292100</xdr:rowOff>
                  </to>
                </anchor>
              </controlPr>
            </control>
          </mc:Choice>
          <mc:Fallback/>
        </mc:AlternateContent>
        <mc:AlternateContent xmlns:mc="http://schemas.openxmlformats.org/markup-compatibility/2006">
          <mc:Choice Requires="x14">
            <control shapeId="4128" r:id="rId25" name="Button 32">
              <controlPr defaultSize="0" print="0" autoFill="0" autoPict="0" macro="[0]!Aller_provisions">
                <anchor moveWithCells="1">
                  <from>
                    <xdr:col>10</xdr:col>
                    <xdr:colOff>127000</xdr:colOff>
                    <xdr:row>48</xdr:row>
                    <xdr:rowOff>76200</xdr:rowOff>
                  </from>
                  <to>
                    <xdr:col>10</xdr:col>
                    <xdr:colOff>1244600</xdr:colOff>
                    <xdr:row>48</xdr:row>
                    <xdr:rowOff>292100</xdr:rowOff>
                  </to>
                </anchor>
              </controlPr>
            </control>
          </mc:Choice>
          <mc:Fallback/>
        </mc:AlternateContent>
        <mc:AlternateContent xmlns:mc="http://schemas.openxmlformats.org/markup-compatibility/2006">
          <mc:Choice Requires="x14">
            <control shapeId="4129" r:id="rId26" name="Button 33">
              <controlPr defaultSize="0" print="0" autoFill="0" autoPict="0" macro="[0]!Aller_pension">
                <anchor moveWithCells="1">
                  <from>
                    <xdr:col>10</xdr:col>
                    <xdr:colOff>127000</xdr:colOff>
                    <xdr:row>50</xdr:row>
                    <xdr:rowOff>228600</xdr:rowOff>
                  </from>
                  <to>
                    <xdr:col>10</xdr:col>
                    <xdr:colOff>1244600</xdr:colOff>
                    <xdr:row>50</xdr:row>
                    <xdr:rowOff>444500</xdr:rowOff>
                  </to>
                </anchor>
              </controlPr>
            </control>
          </mc:Choice>
          <mc:Fallback/>
        </mc:AlternateContent>
        <mc:AlternateContent xmlns:mc="http://schemas.openxmlformats.org/markup-compatibility/2006">
          <mc:Choice Requires="x14">
            <control shapeId="4130" r:id="rId27" name="Button 34">
              <controlPr defaultSize="0" print="0" autoFill="0" autoPict="0" macro="[0]!Aller_passifs">
                <anchor moveWithCells="1">
                  <from>
                    <xdr:col>10</xdr:col>
                    <xdr:colOff>127000</xdr:colOff>
                    <xdr:row>52</xdr:row>
                    <xdr:rowOff>76200</xdr:rowOff>
                  </from>
                  <to>
                    <xdr:col>10</xdr:col>
                    <xdr:colOff>1244600</xdr:colOff>
                    <xdr:row>52</xdr:row>
                    <xdr:rowOff>292100</xdr:rowOff>
                  </to>
                </anchor>
              </controlPr>
            </control>
          </mc:Choice>
          <mc:Fallback/>
        </mc:AlternateContent>
        <mc:AlternateContent xmlns:mc="http://schemas.openxmlformats.org/markup-compatibility/2006">
          <mc:Choice Requires="x14">
            <control shapeId="4131" r:id="rId28" name="Button 35">
              <controlPr defaultSize="0" print="0" autoFill="0" autoPict="0" macro="[0]!Aller_dettes">
                <anchor moveWithCells="1">
                  <from>
                    <xdr:col>10</xdr:col>
                    <xdr:colOff>127000</xdr:colOff>
                    <xdr:row>54</xdr:row>
                    <xdr:rowOff>76200</xdr:rowOff>
                  </from>
                  <to>
                    <xdr:col>10</xdr:col>
                    <xdr:colOff>1244600</xdr:colOff>
                    <xdr:row>54</xdr:row>
                    <xdr:rowOff>292100</xdr:rowOff>
                  </to>
                </anchor>
              </controlPr>
            </control>
          </mc:Choice>
          <mc:Fallback/>
        </mc:AlternateContent>
        <mc:AlternateContent xmlns:mc="http://schemas.openxmlformats.org/markup-compatibility/2006">
          <mc:Choice Requires="x14">
            <control shapeId="4132" r:id="rId29" name="Button 36">
              <controlPr defaultSize="0" print="0" autoFill="0" autoPict="0" macro="[0]!Aller_emprunts_souscrits">
                <anchor moveWithCells="1">
                  <from>
                    <xdr:col>10</xdr:col>
                    <xdr:colOff>127000</xdr:colOff>
                    <xdr:row>56</xdr:row>
                    <xdr:rowOff>76200</xdr:rowOff>
                  </from>
                  <to>
                    <xdr:col>10</xdr:col>
                    <xdr:colOff>1244600</xdr:colOff>
                    <xdr:row>56</xdr:row>
                    <xdr:rowOff>292100</xdr:rowOff>
                  </to>
                </anchor>
              </controlPr>
            </control>
          </mc:Choice>
          <mc:Fallback/>
        </mc:AlternateContent>
        <mc:AlternateContent xmlns:mc="http://schemas.openxmlformats.org/markup-compatibility/2006">
          <mc:Choice Requires="x14">
            <control shapeId="4133" r:id="rId30" name="Button 37">
              <controlPr defaultSize="0" print="0" autoFill="0" autoPict="0" macro="[0]!Aller_aide_publique">
                <anchor moveWithCells="1">
                  <from>
                    <xdr:col>10</xdr:col>
                    <xdr:colOff>127000</xdr:colOff>
                    <xdr:row>58</xdr:row>
                    <xdr:rowOff>76200</xdr:rowOff>
                  </from>
                  <to>
                    <xdr:col>10</xdr:col>
                    <xdr:colOff>1244600</xdr:colOff>
                    <xdr:row>58</xdr:row>
                    <xdr:rowOff>292100</xdr:rowOff>
                  </to>
                </anchor>
              </controlPr>
            </control>
          </mc:Choice>
          <mc:Fallback/>
        </mc:AlternateContent>
        <mc:AlternateContent xmlns:mc="http://schemas.openxmlformats.org/markup-compatibility/2006">
          <mc:Choice Requires="x14">
            <control shapeId="4135" r:id="rId31" name="Button 39">
              <controlPr defaultSize="0" print="0" autoFill="0" autoPict="0" macro="[0]!Aller_dons">
                <anchor moveWithCells="1">
                  <from>
                    <xdr:col>10</xdr:col>
                    <xdr:colOff>127000</xdr:colOff>
                    <xdr:row>60</xdr:row>
                    <xdr:rowOff>76200</xdr:rowOff>
                  </from>
                  <to>
                    <xdr:col>10</xdr:col>
                    <xdr:colOff>1244600</xdr:colOff>
                    <xdr:row>60</xdr:row>
                    <xdr:rowOff>292100</xdr:rowOff>
                  </to>
                </anchor>
              </controlPr>
            </control>
          </mc:Choice>
          <mc:Fallback/>
        </mc:AlternateContent>
        <mc:AlternateContent xmlns:mc="http://schemas.openxmlformats.org/markup-compatibility/2006">
          <mc:Choice Requires="x14">
            <control shapeId="4136" r:id="rId32" name="Button 40">
              <controlPr defaultSize="0" print="0" autoFill="0" autoPict="0" macro="[0]!Aller_contributions_par_partis">
                <anchor moveWithCells="1">
                  <from>
                    <xdr:col>10</xdr:col>
                    <xdr:colOff>127000</xdr:colOff>
                    <xdr:row>62</xdr:row>
                    <xdr:rowOff>76200</xdr:rowOff>
                  </from>
                  <to>
                    <xdr:col>10</xdr:col>
                    <xdr:colOff>1244600</xdr:colOff>
                    <xdr:row>62</xdr:row>
                    <xdr:rowOff>292100</xdr:rowOff>
                  </to>
                </anchor>
              </controlPr>
            </control>
          </mc:Choice>
          <mc:Fallback/>
        </mc:AlternateContent>
        <mc:AlternateContent xmlns:mc="http://schemas.openxmlformats.org/markup-compatibility/2006">
          <mc:Choice Requires="x14">
            <control shapeId="4137" r:id="rId33" name="Button 41">
              <controlPr defaultSize="0" print="0" autoFill="0" autoPict="0" macro="[0]!Aller_prestations">
                <anchor moveWithCells="1">
                  <from>
                    <xdr:col>10</xdr:col>
                    <xdr:colOff>127000</xdr:colOff>
                    <xdr:row>64</xdr:row>
                    <xdr:rowOff>76200</xdr:rowOff>
                  </from>
                  <to>
                    <xdr:col>10</xdr:col>
                    <xdr:colOff>1244600</xdr:colOff>
                    <xdr:row>64</xdr:row>
                    <xdr:rowOff>292100</xdr:rowOff>
                  </to>
                </anchor>
              </controlPr>
            </control>
          </mc:Choice>
          <mc:Fallback/>
        </mc:AlternateContent>
        <mc:AlternateContent xmlns:mc="http://schemas.openxmlformats.org/markup-compatibility/2006">
          <mc:Choice Requires="x14">
            <control shapeId="4138" r:id="rId34" name="Button 42">
              <controlPr defaultSize="0" print="0" autoFill="0" autoPict="0" macro="[0]!Aller_frais_campagne">
                <anchor moveWithCells="1">
                  <from>
                    <xdr:col>10</xdr:col>
                    <xdr:colOff>127000</xdr:colOff>
                    <xdr:row>66</xdr:row>
                    <xdr:rowOff>76200</xdr:rowOff>
                  </from>
                  <to>
                    <xdr:col>10</xdr:col>
                    <xdr:colOff>1244600</xdr:colOff>
                    <xdr:row>66</xdr:row>
                    <xdr:rowOff>292100</xdr:rowOff>
                  </to>
                </anchor>
              </controlPr>
            </control>
          </mc:Choice>
          <mc:Fallback/>
        </mc:AlternateContent>
        <mc:AlternateContent xmlns:mc="http://schemas.openxmlformats.org/markup-compatibility/2006">
          <mc:Choice Requires="x14">
            <control shapeId="4139" r:id="rId35" name="Button 43">
              <controlPr defaultSize="0" print="0" autoFill="0" autoPict="0" macro="[0]!Aller_contributions_partis">
                <anchor moveWithCells="1">
                  <from>
                    <xdr:col>10</xdr:col>
                    <xdr:colOff>127000</xdr:colOff>
                    <xdr:row>68</xdr:row>
                    <xdr:rowOff>76200</xdr:rowOff>
                  </from>
                  <to>
                    <xdr:col>10</xdr:col>
                    <xdr:colOff>1244600</xdr:colOff>
                    <xdr:row>68</xdr:row>
                    <xdr:rowOff>292100</xdr:rowOff>
                  </to>
                </anchor>
              </controlPr>
            </control>
          </mc:Choice>
          <mc:Fallback/>
        </mc:AlternateContent>
        <mc:AlternateContent xmlns:mc="http://schemas.openxmlformats.org/markup-compatibility/2006">
          <mc:Choice Requires="x14">
            <control shapeId="4140" r:id="rId36" name="Button 44">
              <controlPr defaultSize="0" print="0" autoFill="0" autoPict="0" macro="[0]!Aller_contributions_organisations">
                <anchor moveWithCells="1">
                  <from>
                    <xdr:col>10</xdr:col>
                    <xdr:colOff>127000</xdr:colOff>
                    <xdr:row>70</xdr:row>
                    <xdr:rowOff>76200</xdr:rowOff>
                  </from>
                  <to>
                    <xdr:col>10</xdr:col>
                    <xdr:colOff>1244600</xdr:colOff>
                    <xdr:row>70</xdr:row>
                    <xdr:rowOff>292100</xdr:rowOff>
                  </to>
                </anchor>
              </controlPr>
            </control>
          </mc:Choice>
          <mc:Fallback/>
        </mc:AlternateContent>
        <mc:AlternateContent xmlns:mc="http://schemas.openxmlformats.org/markup-compatibility/2006">
          <mc:Choice Requires="x14">
            <control shapeId="4141" r:id="rId37" name="Button 45">
              <controlPr defaultSize="0" print="0" autoFill="0" autoPict="0" macro="[0]!Aller_contributions_autres">
                <anchor moveWithCells="1">
                  <from>
                    <xdr:col>10</xdr:col>
                    <xdr:colOff>127000</xdr:colOff>
                    <xdr:row>72</xdr:row>
                    <xdr:rowOff>76200</xdr:rowOff>
                  </from>
                  <to>
                    <xdr:col>10</xdr:col>
                    <xdr:colOff>1244600</xdr:colOff>
                    <xdr:row>72</xdr:row>
                    <xdr:rowOff>292100</xdr:rowOff>
                  </to>
                </anchor>
              </controlPr>
            </control>
          </mc:Choice>
          <mc:Fallback/>
        </mc:AlternateContent>
        <mc:AlternateContent xmlns:mc="http://schemas.openxmlformats.org/markup-compatibility/2006">
          <mc:Choice Requires="x14">
            <control shapeId="4143" r:id="rId38" name="Button 47">
              <controlPr defaultSize="0" print="0" autoFill="0" autoPict="0" macro="[0]!Aller_concours">
                <anchor moveWithCells="1">
                  <from>
                    <xdr:col>10</xdr:col>
                    <xdr:colOff>127000</xdr:colOff>
                    <xdr:row>74</xdr:row>
                    <xdr:rowOff>177800</xdr:rowOff>
                  </from>
                  <to>
                    <xdr:col>10</xdr:col>
                    <xdr:colOff>1244600</xdr:colOff>
                    <xdr:row>74</xdr:row>
                    <xdr:rowOff>381000</xdr:rowOff>
                  </to>
                </anchor>
              </controlPr>
            </control>
          </mc:Choice>
          <mc:Fallback/>
        </mc:AlternateContent>
        <mc:AlternateContent xmlns:mc="http://schemas.openxmlformats.org/markup-compatibility/2006">
          <mc:Choice Requires="x14">
            <control shapeId="4144" r:id="rId39" name="Button 48">
              <controlPr defaultSize="0" print="0" autoFill="0" autoPict="0" macro="[0]!Aller_autres_info">
                <anchor moveWithCells="1">
                  <from>
                    <xdr:col>10</xdr:col>
                    <xdr:colOff>127000</xdr:colOff>
                    <xdr:row>76</xdr:row>
                    <xdr:rowOff>76200</xdr:rowOff>
                  </from>
                  <to>
                    <xdr:col>10</xdr:col>
                    <xdr:colOff>1244600</xdr:colOff>
                    <xdr:row>76</xdr:row>
                    <xdr:rowOff>292100</xdr:rowOff>
                  </to>
                </anchor>
              </controlPr>
            </control>
          </mc:Choice>
          <mc:Fallback/>
        </mc:AlternateContent>
        <mc:AlternateContent xmlns:mc="http://schemas.openxmlformats.org/markup-compatibility/2006">
          <mc:Choice Requires="x14">
            <control shapeId="4145" r:id="rId40" name="Button 49">
              <controlPr defaultSize="0" print="0" autoFill="0" autoPict="0" macro="[0]!Aller_effectifs">
                <anchor moveWithCells="1">
                  <from>
                    <xdr:col>10</xdr:col>
                    <xdr:colOff>127000</xdr:colOff>
                    <xdr:row>78</xdr:row>
                    <xdr:rowOff>76200</xdr:rowOff>
                  </from>
                  <to>
                    <xdr:col>10</xdr:col>
                    <xdr:colOff>1244600</xdr:colOff>
                    <xdr:row>78</xdr:row>
                    <xdr:rowOff>292100</xdr:rowOff>
                  </to>
                </anchor>
              </controlPr>
            </control>
          </mc:Choice>
          <mc:Fallback/>
        </mc:AlternateContent>
        <mc:AlternateContent xmlns:mc="http://schemas.openxmlformats.org/markup-compatibility/2006">
          <mc:Choice Requires="x14">
            <control shapeId="4146" r:id="rId41" name="Button 50">
              <controlPr defaultSize="0" print="0" autoFill="0" autoPict="0" macro="[0]!Aller_engagements">
                <anchor moveWithCells="1">
                  <from>
                    <xdr:col>10</xdr:col>
                    <xdr:colOff>127000</xdr:colOff>
                    <xdr:row>80</xdr:row>
                    <xdr:rowOff>76200</xdr:rowOff>
                  </from>
                  <to>
                    <xdr:col>10</xdr:col>
                    <xdr:colOff>1244600</xdr:colOff>
                    <xdr:row>80</xdr:row>
                    <xdr:rowOff>292100</xdr:rowOff>
                  </to>
                </anchor>
              </controlPr>
            </control>
          </mc:Choice>
          <mc:Fallback/>
        </mc:AlternateContent>
        <mc:AlternateContent xmlns:mc="http://schemas.openxmlformats.org/markup-compatibility/2006">
          <mc:Choice Requires="x14">
            <control shapeId="4148" r:id="rId42" name="Button 52">
              <controlPr defaultSize="0" print="0" autoFill="0" autoPict="0" macro="[0]!Aller_redevances">
                <anchor moveWithCells="1">
                  <from>
                    <xdr:col>10</xdr:col>
                    <xdr:colOff>127000</xdr:colOff>
                    <xdr:row>82</xdr:row>
                    <xdr:rowOff>177800</xdr:rowOff>
                  </from>
                  <to>
                    <xdr:col>10</xdr:col>
                    <xdr:colOff>1244600</xdr:colOff>
                    <xdr:row>82</xdr:row>
                    <xdr:rowOff>381000</xdr:rowOff>
                  </to>
                </anchor>
              </controlPr>
            </control>
          </mc:Choice>
          <mc:Fallback/>
        </mc:AlternateContent>
        <mc:AlternateContent xmlns:mc="http://schemas.openxmlformats.org/markup-compatibility/2006">
          <mc:Choice Requires="x14">
            <control shapeId="4149" r:id="rId43" name="Button 53">
              <controlPr defaultSize="0" print="0" autoFill="0" autoPict="0" macro="[0]!Aller_rémunérations_dirigeants">
                <anchor moveWithCells="1">
                  <from>
                    <xdr:col>10</xdr:col>
                    <xdr:colOff>127000</xdr:colOff>
                    <xdr:row>84</xdr:row>
                    <xdr:rowOff>254000</xdr:rowOff>
                  </from>
                  <to>
                    <xdr:col>10</xdr:col>
                    <xdr:colOff>1244600</xdr:colOff>
                    <xdr:row>84</xdr:row>
                    <xdr:rowOff>457200</xdr:rowOff>
                  </to>
                </anchor>
              </controlPr>
            </control>
          </mc:Choice>
          <mc:Fallback/>
        </mc:AlternateContent>
        <mc:AlternateContent xmlns:mc="http://schemas.openxmlformats.org/markup-compatibility/2006">
          <mc:Choice Requires="x14">
            <control shapeId="4150" r:id="rId44" name="Button 54">
              <controlPr defaultSize="0" print="0" autoFill="0" autoPict="0" macro="[0]!Aller_rémunération_mandataires">
                <anchor moveWithCells="1">
                  <from>
                    <xdr:col>10</xdr:col>
                    <xdr:colOff>127000</xdr:colOff>
                    <xdr:row>86</xdr:row>
                    <xdr:rowOff>76200</xdr:rowOff>
                  </from>
                  <to>
                    <xdr:col>10</xdr:col>
                    <xdr:colOff>1244600</xdr:colOff>
                    <xdr:row>86</xdr:row>
                    <xdr:rowOff>292100</xdr:rowOff>
                  </to>
                </anchor>
              </controlPr>
            </control>
          </mc:Choice>
          <mc:Fallback/>
        </mc:AlternateContent>
        <mc:AlternateContent xmlns:mc="http://schemas.openxmlformats.org/markup-compatibility/2006">
          <mc:Choice Requires="x14">
            <control shapeId="4151" r:id="rId45" name="Button 55">
              <controlPr defaultSize="0" print="0" autoFill="0" autoPict="0" macro="[0]!Aller_honoraires">
                <anchor moveWithCells="1">
                  <from>
                    <xdr:col>10</xdr:col>
                    <xdr:colOff>127000</xdr:colOff>
                    <xdr:row>88</xdr:row>
                    <xdr:rowOff>76200</xdr:rowOff>
                  </from>
                  <to>
                    <xdr:col>10</xdr:col>
                    <xdr:colOff>1244600</xdr:colOff>
                    <xdr:row>88</xdr:row>
                    <xdr:rowOff>292100</xdr:rowOff>
                  </to>
                </anchor>
              </controlPr>
            </control>
          </mc:Choice>
          <mc:Fallback/>
        </mc:AlternateContent>
        <mc:AlternateContent xmlns:mc="http://schemas.openxmlformats.org/markup-compatibility/2006">
          <mc:Choice Requires="x14">
            <control shapeId="4152" r:id="rId46" name="Button 56">
              <controlPr defaultSize="0" print="0" autoFill="0" autoPict="0" macro="[0]!Aller_prêts">
                <anchor moveWithCells="1">
                  <from>
                    <xdr:col>10</xdr:col>
                    <xdr:colOff>127000</xdr:colOff>
                    <xdr:row>90</xdr:row>
                    <xdr:rowOff>76200</xdr:rowOff>
                  </from>
                  <to>
                    <xdr:col>10</xdr:col>
                    <xdr:colOff>1244600</xdr:colOff>
                    <xdr:row>90</xdr:row>
                    <xdr:rowOff>292100</xdr:rowOff>
                  </to>
                </anchor>
              </controlPr>
            </control>
          </mc:Choice>
          <mc:Fallback/>
        </mc:AlternateContent>
        <mc:AlternateContent xmlns:mc="http://schemas.openxmlformats.org/markup-compatibility/2006">
          <mc:Choice Requires="x14">
            <control shapeId="4153" r:id="rId47" name="Button 57">
              <controlPr defaultSize="0" print="0" autoFill="0" autoPict="0" macro="[0]!Aller_emprunts">
                <anchor moveWithCells="1">
                  <from>
                    <xdr:col>10</xdr:col>
                    <xdr:colOff>127000</xdr:colOff>
                    <xdr:row>92</xdr:row>
                    <xdr:rowOff>76200</xdr:rowOff>
                  </from>
                  <to>
                    <xdr:col>10</xdr:col>
                    <xdr:colOff>1244600</xdr:colOff>
                    <xdr:row>92</xdr:row>
                    <xdr:rowOff>292100</xdr:rowOff>
                  </to>
                </anchor>
              </controlPr>
            </control>
          </mc:Choice>
          <mc:Fallback/>
        </mc:AlternateContent>
        <mc:AlternateContent xmlns:mc="http://schemas.openxmlformats.org/markup-compatibility/2006">
          <mc:Choice Requires="x14">
            <control shapeId="4190" r:id="rId48" name="Button 94">
              <controlPr defaultSize="0" print="0" autoFill="0" autoPict="0" macro="[0]!Aller_page_de_garde">
                <anchor moveWithCells="1" sizeWithCells="1">
                  <from>
                    <xdr:col>10</xdr:col>
                    <xdr:colOff>101600</xdr:colOff>
                    <xdr:row>2</xdr:row>
                    <xdr:rowOff>673100</xdr:rowOff>
                  </from>
                  <to>
                    <xdr:col>10</xdr:col>
                    <xdr:colOff>1244600</xdr:colOff>
                    <xdr:row>2</xdr:row>
                    <xdr:rowOff>901700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0" enableFormatConditionsCalculation="0"/>
  <dimension ref="A1:E16"/>
  <sheetViews>
    <sheetView defaultGridColor="0" view="pageBreakPreview" colorId="22" zoomScale="96" zoomScaleSheetLayoutView="96" workbookViewId="0">
      <selection activeCell="A4" sqref="A4:D16"/>
    </sheetView>
  </sheetViews>
  <sheetFormatPr baseColWidth="10" defaultColWidth="11.5" defaultRowHeight="12" x14ac:dyDescent="0"/>
  <cols>
    <col min="1" max="1" width="33.33203125" customWidth="1"/>
    <col min="2" max="2" width="20.5" customWidth="1"/>
    <col min="3" max="3" width="36.33203125" customWidth="1"/>
    <col min="4" max="4" width="20.5" customWidth="1"/>
  </cols>
  <sheetData>
    <row r="1" spans="1:5" ht="31.5" customHeight="1">
      <c r="A1" s="290" t="s">
        <v>302</v>
      </c>
      <c r="B1" s="277"/>
      <c r="C1" s="277"/>
      <c r="D1" s="277"/>
      <c r="E1" s="24"/>
    </row>
    <row r="2" spans="1:5" ht="34.5" customHeight="1">
      <c r="A2" s="265" t="s">
        <v>287</v>
      </c>
      <c r="B2" s="265"/>
      <c r="C2" s="265"/>
      <c r="D2" s="265"/>
    </row>
    <row r="4" spans="1:5" ht="12.75" customHeight="1">
      <c r="A4" s="43" t="s">
        <v>0</v>
      </c>
      <c r="B4" s="264" t="s">
        <v>187</v>
      </c>
      <c r="C4" s="264"/>
      <c r="D4" s="43" t="s">
        <v>188</v>
      </c>
    </row>
    <row r="5" spans="1:5">
      <c r="A5" s="78"/>
      <c r="B5" s="272"/>
      <c r="C5" s="272"/>
      <c r="D5" s="74"/>
    </row>
    <row r="6" spans="1:5">
      <c r="A6" s="78"/>
      <c r="B6" s="272"/>
      <c r="C6" s="272"/>
      <c r="D6" s="74"/>
    </row>
    <row r="7" spans="1:5">
      <c r="A7" s="78"/>
      <c r="B7" s="272"/>
      <c r="C7" s="272"/>
      <c r="D7" s="74"/>
    </row>
    <row r="8" spans="1:5">
      <c r="A8" s="78"/>
      <c r="B8" s="272"/>
      <c r="C8" s="272"/>
      <c r="D8" s="74"/>
    </row>
    <row r="9" spans="1:5">
      <c r="A9" s="78"/>
      <c r="B9" s="272"/>
      <c r="C9" s="272"/>
      <c r="D9" s="74"/>
    </row>
    <row r="10" spans="1:5">
      <c r="A10" s="78"/>
      <c r="B10" s="272"/>
      <c r="C10" s="272"/>
      <c r="D10" s="74"/>
    </row>
    <row r="11" spans="1:5">
      <c r="A11" s="78"/>
      <c r="B11" s="272"/>
      <c r="C11" s="272"/>
      <c r="D11" s="74"/>
    </row>
    <row r="12" spans="1:5">
      <c r="A12" s="78"/>
      <c r="B12" s="272"/>
      <c r="C12" s="272"/>
      <c r="D12" s="74"/>
    </row>
    <row r="13" spans="1:5">
      <c r="A13" s="78"/>
      <c r="B13" s="272"/>
      <c r="C13" s="272"/>
      <c r="D13" s="74"/>
    </row>
    <row r="14" spans="1:5">
      <c r="A14" s="78"/>
      <c r="B14" s="272"/>
      <c r="C14" s="272"/>
      <c r="D14" s="74"/>
    </row>
    <row r="15" spans="1:5">
      <c r="A15" s="78"/>
      <c r="B15" s="272"/>
      <c r="C15" s="272"/>
      <c r="D15" s="74"/>
    </row>
    <row r="16" spans="1:5" ht="12.75" customHeight="1">
      <c r="A16" s="214" t="s">
        <v>132</v>
      </c>
      <c r="B16" s="214"/>
      <c r="C16" s="214"/>
      <c r="D16" s="74"/>
    </row>
  </sheetData>
  <sheetProtection selectLockedCells="1" selectUnlockedCells="1"/>
  <mergeCells count="15">
    <mergeCell ref="B4:C4"/>
    <mergeCell ref="A2:D2"/>
    <mergeCell ref="A1:D1"/>
    <mergeCell ref="A16:C16"/>
    <mergeCell ref="B5:C5"/>
    <mergeCell ref="B6:C6"/>
    <mergeCell ref="B7:C7"/>
    <mergeCell ref="B8:C8"/>
    <mergeCell ref="B9:C9"/>
    <mergeCell ref="B10:C10"/>
    <mergeCell ref="B11:C11"/>
    <mergeCell ref="B12:C12"/>
    <mergeCell ref="B13:C13"/>
    <mergeCell ref="B14:C14"/>
    <mergeCell ref="B15:C15"/>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4817" r:id="rId3" name="Button 1">
              <controlPr defaultSize="0" print="0" autoFill="0" autoPict="0" macro="[0]!Aller_sommaire">
                <anchor moveWithCells="1" sizeWithCells="1">
                  <from>
                    <xdr:col>3</xdr:col>
                    <xdr:colOff>63500</xdr:colOff>
                    <xdr:row>0</xdr:row>
                    <xdr:rowOff>63500</xdr:rowOff>
                  </from>
                  <to>
                    <xdr:col>3</xdr:col>
                    <xdr:colOff>1308100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1" enableFormatConditionsCalculation="0"/>
  <dimension ref="A1:D31"/>
  <sheetViews>
    <sheetView defaultGridColor="0" view="pageBreakPreview" colorId="22" zoomScale="96" zoomScaleSheetLayoutView="96" workbookViewId="0">
      <selection activeCell="A31" sqref="A31:D31"/>
    </sheetView>
  </sheetViews>
  <sheetFormatPr baseColWidth="10" defaultColWidth="11.5" defaultRowHeight="12" x14ac:dyDescent="0"/>
  <cols>
    <col min="1" max="1" width="36.6640625" customWidth="1"/>
    <col min="2" max="2" width="26.83203125" customWidth="1"/>
    <col min="3" max="3" width="27" customWidth="1"/>
    <col min="4" max="4" width="20.5" customWidth="1"/>
  </cols>
  <sheetData>
    <row r="1" spans="1:4" ht="32.25" customHeight="1">
      <c r="A1" s="290" t="s">
        <v>302</v>
      </c>
      <c r="B1" s="277"/>
      <c r="C1" s="277"/>
      <c r="D1" s="277"/>
    </row>
    <row r="2" spans="1:4" ht="21" customHeight="1">
      <c r="A2" s="323" t="s">
        <v>288</v>
      </c>
      <c r="B2" s="323"/>
      <c r="C2" s="323"/>
      <c r="D2" s="323"/>
    </row>
    <row r="4" spans="1:4" ht="12.75" customHeight="1">
      <c r="A4" s="43" t="s">
        <v>204</v>
      </c>
      <c r="B4" s="264" t="s">
        <v>187</v>
      </c>
      <c r="C4" s="264"/>
      <c r="D4" s="43" t="s">
        <v>188</v>
      </c>
    </row>
    <row r="5" spans="1:4">
      <c r="A5" s="78"/>
      <c r="B5" s="272"/>
      <c r="C5" s="272"/>
      <c r="D5" s="74"/>
    </row>
    <row r="6" spans="1:4">
      <c r="A6" s="78"/>
      <c r="B6" s="272"/>
      <c r="C6" s="272"/>
      <c r="D6" s="74"/>
    </row>
    <row r="7" spans="1:4">
      <c r="A7" s="78"/>
      <c r="B7" s="272"/>
      <c r="C7" s="272"/>
      <c r="D7" s="74"/>
    </row>
    <row r="8" spans="1:4">
      <c r="A8" s="78"/>
      <c r="B8" s="272"/>
      <c r="C8" s="272"/>
      <c r="D8" s="74"/>
    </row>
    <row r="9" spans="1:4">
      <c r="A9" s="78"/>
      <c r="B9" s="272"/>
      <c r="C9" s="272"/>
      <c r="D9" s="74"/>
    </row>
    <row r="10" spans="1:4">
      <c r="A10" s="78"/>
      <c r="B10" s="272"/>
      <c r="C10" s="272"/>
      <c r="D10" s="74"/>
    </row>
    <row r="11" spans="1:4">
      <c r="A11" s="78"/>
      <c r="B11" s="272"/>
      <c r="C11" s="272"/>
      <c r="D11" s="74"/>
    </row>
    <row r="12" spans="1:4">
      <c r="A12" s="78"/>
      <c r="B12" s="272"/>
      <c r="C12" s="272"/>
      <c r="D12" s="74"/>
    </row>
    <row r="13" spans="1:4">
      <c r="A13" s="78"/>
      <c r="B13" s="272"/>
      <c r="C13" s="272"/>
      <c r="D13" s="74"/>
    </row>
    <row r="14" spans="1:4">
      <c r="A14" s="78"/>
      <c r="B14" s="272"/>
      <c r="C14" s="272"/>
      <c r="D14" s="74"/>
    </row>
    <row r="15" spans="1:4">
      <c r="A15" s="78"/>
      <c r="B15" s="272"/>
      <c r="C15" s="272"/>
      <c r="D15" s="74"/>
    </row>
    <row r="16" spans="1:4">
      <c r="A16" s="78"/>
      <c r="B16" s="272"/>
      <c r="C16" s="272"/>
      <c r="D16" s="74"/>
    </row>
    <row r="17" spans="1:4">
      <c r="A17" s="78"/>
      <c r="B17" s="272"/>
      <c r="C17" s="272"/>
      <c r="D17" s="74"/>
    </row>
    <row r="18" spans="1:4">
      <c r="A18" s="78"/>
      <c r="B18" s="272"/>
      <c r="C18" s="272"/>
      <c r="D18" s="74"/>
    </row>
    <row r="19" spans="1:4">
      <c r="A19" s="78"/>
      <c r="B19" s="272"/>
      <c r="C19" s="272"/>
      <c r="D19" s="74"/>
    </row>
    <row r="20" spans="1:4">
      <c r="A20" s="78"/>
      <c r="B20" s="272"/>
      <c r="C20" s="272"/>
      <c r="D20" s="74"/>
    </row>
    <row r="21" spans="1:4">
      <c r="A21" s="78"/>
      <c r="B21" s="272"/>
      <c r="C21" s="272"/>
      <c r="D21" s="74"/>
    </row>
    <row r="22" spans="1:4">
      <c r="A22" s="78"/>
      <c r="B22" s="272"/>
      <c r="C22" s="272"/>
      <c r="D22" s="74"/>
    </row>
    <row r="23" spans="1:4">
      <c r="A23" s="78"/>
      <c r="B23" s="272"/>
      <c r="C23" s="272"/>
      <c r="D23" s="74"/>
    </row>
    <row r="24" spans="1:4">
      <c r="A24" s="78"/>
      <c r="B24" s="272"/>
      <c r="C24" s="272"/>
      <c r="D24" s="74"/>
    </row>
    <row r="25" spans="1:4">
      <c r="A25" s="78"/>
      <c r="B25" s="272"/>
      <c r="C25" s="272"/>
      <c r="D25" s="74"/>
    </row>
    <row r="26" spans="1:4">
      <c r="A26" s="78"/>
      <c r="B26" s="272"/>
      <c r="C26" s="272"/>
      <c r="D26" s="74"/>
    </row>
    <row r="27" spans="1:4">
      <c r="A27" s="78"/>
      <c r="B27" s="272"/>
      <c r="C27" s="272"/>
      <c r="D27" s="74"/>
    </row>
    <row r="28" spans="1:4">
      <c r="A28" s="78"/>
      <c r="B28" s="272"/>
      <c r="C28" s="272"/>
      <c r="D28" s="74"/>
    </row>
    <row r="29" spans="1:4">
      <c r="A29" s="78"/>
      <c r="B29" s="272"/>
      <c r="C29" s="272"/>
      <c r="D29" s="74"/>
    </row>
    <row r="30" spans="1:4">
      <c r="A30" s="78"/>
      <c r="B30" s="272"/>
      <c r="C30" s="272"/>
      <c r="D30" s="74"/>
    </row>
    <row r="31" spans="1:4" ht="12.75" customHeight="1">
      <c r="A31" s="214" t="s">
        <v>132</v>
      </c>
      <c r="B31" s="214"/>
      <c r="C31" s="214"/>
      <c r="D31" s="74"/>
    </row>
  </sheetData>
  <sheetProtection selectLockedCells="1" selectUnlockedCells="1"/>
  <mergeCells count="30">
    <mergeCell ref="A1:D1"/>
    <mergeCell ref="B27:C27"/>
    <mergeCell ref="B28:C28"/>
    <mergeCell ref="B29:C29"/>
    <mergeCell ref="B30:C30"/>
    <mergeCell ref="B14:C14"/>
    <mergeCell ref="A2:D2"/>
    <mergeCell ref="B4:C4"/>
    <mergeCell ref="B5:C5"/>
    <mergeCell ref="B6:C6"/>
    <mergeCell ref="B7:C7"/>
    <mergeCell ref="B8:C8"/>
    <mergeCell ref="B9:C9"/>
    <mergeCell ref="B10:C10"/>
    <mergeCell ref="B11:C11"/>
    <mergeCell ref="B12:C12"/>
    <mergeCell ref="B13:C13"/>
    <mergeCell ref="A31:C31"/>
    <mergeCell ref="B26:C26"/>
    <mergeCell ref="B15:C15"/>
    <mergeCell ref="B16:C16"/>
    <mergeCell ref="B17:C17"/>
    <mergeCell ref="B18:C18"/>
    <mergeCell ref="B19:C19"/>
    <mergeCell ref="B20:C20"/>
    <mergeCell ref="B21:C21"/>
    <mergeCell ref="B22:C22"/>
    <mergeCell ref="B23:C23"/>
    <mergeCell ref="B24:C24"/>
    <mergeCell ref="B25:C25"/>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5841" r:id="rId3" name="Button 1">
              <controlPr defaultSize="0" print="0" autoFill="0" autoPict="0" macro="[0]!Aller_sommaire">
                <anchor moveWithCells="1" sizeWithCells="1">
                  <from>
                    <xdr:col>3</xdr:col>
                    <xdr:colOff>12700</xdr:colOff>
                    <xdr:row>0</xdr:row>
                    <xdr:rowOff>76200</xdr:rowOff>
                  </from>
                  <to>
                    <xdr:col>3</xdr:col>
                    <xdr:colOff>1270000</xdr:colOff>
                    <xdr:row>0</xdr:row>
                    <xdr:rowOff>241300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6" enableFormatConditionsCalculation="0"/>
  <dimension ref="A1:D2"/>
  <sheetViews>
    <sheetView defaultGridColor="0" view="pageBreakPreview" colorId="22" zoomScale="96" zoomScaleSheetLayoutView="96" workbookViewId="0">
      <selection activeCell="A2" sqref="A2:D2"/>
    </sheetView>
  </sheetViews>
  <sheetFormatPr baseColWidth="10" defaultColWidth="11.5" defaultRowHeight="12" x14ac:dyDescent="0"/>
  <cols>
    <col min="1" max="1" width="36.6640625" customWidth="1"/>
    <col min="2" max="2" width="26.83203125" customWidth="1"/>
    <col min="3" max="3" width="27" customWidth="1"/>
    <col min="4" max="4" width="20.5" customWidth="1"/>
  </cols>
  <sheetData>
    <row r="1" spans="1:4" ht="30" customHeight="1">
      <c r="A1" s="290" t="s">
        <v>302</v>
      </c>
      <c r="B1" s="277"/>
      <c r="C1" s="277"/>
      <c r="D1" s="277"/>
    </row>
    <row r="2" spans="1:4" ht="33" customHeight="1">
      <c r="A2" s="265" t="s">
        <v>289</v>
      </c>
      <c r="B2" s="265"/>
      <c r="C2" s="265"/>
      <c r="D2" s="265"/>
    </row>
  </sheetData>
  <sheetProtection selectLockedCells="1" selectUnlockedCells="1"/>
  <mergeCells count="2">
    <mergeCell ref="A2:D2"/>
    <mergeCell ref="A1:D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1266" r:id="rId3" name="Button 2">
              <controlPr defaultSize="0" print="0" autoFill="0" autoPict="0" macro="[0]!Aller_sommaire">
                <anchor moveWithCells="1" sizeWithCells="1">
                  <from>
                    <xdr:col>3</xdr:col>
                    <xdr:colOff>0</xdr:colOff>
                    <xdr:row>0</xdr:row>
                    <xdr:rowOff>63500</xdr:rowOff>
                  </from>
                  <to>
                    <xdr:col>3</xdr:col>
                    <xdr:colOff>1257300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6" enableFormatConditionsCalculation="0"/>
  <dimension ref="A1:B24"/>
  <sheetViews>
    <sheetView defaultGridColor="0" view="pageBreakPreview" colorId="22" zoomScale="96" zoomScaleSheetLayoutView="96" workbookViewId="0">
      <selection sqref="A1:B1"/>
    </sheetView>
  </sheetViews>
  <sheetFormatPr baseColWidth="10" defaultColWidth="11.5" defaultRowHeight="12" x14ac:dyDescent="0"/>
  <cols>
    <col min="1" max="1" width="90.5" customWidth="1"/>
    <col min="2" max="2" width="20.5" customWidth="1"/>
  </cols>
  <sheetData>
    <row r="1" spans="1:2" ht="27" customHeight="1">
      <c r="A1" s="254" t="s">
        <v>205</v>
      </c>
      <c r="B1" s="254"/>
    </row>
    <row r="2" spans="1:2">
      <c r="A2" s="204"/>
      <c r="B2" s="205"/>
    </row>
    <row r="3" spans="1:2">
      <c r="A3" s="205"/>
      <c r="B3" s="205"/>
    </row>
    <row r="4" spans="1:2">
      <c r="A4" s="206"/>
      <c r="B4" s="206"/>
    </row>
    <row r="5" spans="1:2">
      <c r="A5" s="205"/>
      <c r="B5" s="205"/>
    </row>
    <row r="6" spans="1:2">
      <c r="A6" s="205"/>
      <c r="B6" s="205"/>
    </row>
    <row r="7" spans="1:2">
      <c r="A7" s="205"/>
      <c r="B7" s="205"/>
    </row>
    <row r="8" spans="1:2">
      <c r="A8" s="205"/>
      <c r="B8" s="205"/>
    </row>
    <row r="9" spans="1:2">
      <c r="A9" s="205"/>
      <c r="B9" s="205"/>
    </row>
    <row r="10" spans="1:2">
      <c r="A10" s="205"/>
      <c r="B10" s="205"/>
    </row>
    <row r="11" spans="1:2">
      <c r="A11" s="205"/>
      <c r="B11" s="205"/>
    </row>
    <row r="12" spans="1:2">
      <c r="A12" s="205"/>
      <c r="B12" s="205"/>
    </row>
    <row r="13" spans="1:2">
      <c r="A13" s="205"/>
      <c r="B13" s="205"/>
    </row>
    <row r="14" spans="1:2">
      <c r="A14" s="205"/>
      <c r="B14" s="205"/>
    </row>
    <row r="15" spans="1:2">
      <c r="A15" s="205"/>
      <c r="B15" s="205"/>
    </row>
    <row r="16" spans="1:2">
      <c r="A16" s="205"/>
      <c r="B16" s="205"/>
    </row>
    <row r="17" spans="1:2">
      <c r="A17" s="205"/>
      <c r="B17" s="205"/>
    </row>
    <row r="18" spans="1:2">
      <c r="A18" s="205"/>
      <c r="B18" s="205"/>
    </row>
    <row r="19" spans="1:2">
      <c r="A19" s="205"/>
      <c r="B19" s="205"/>
    </row>
    <row r="20" spans="1:2">
      <c r="A20" s="205"/>
      <c r="B20" s="205"/>
    </row>
    <row r="21" spans="1:2">
      <c r="A21" s="205"/>
      <c r="B21" s="205"/>
    </row>
    <row r="22" spans="1:2">
      <c r="A22" s="205"/>
      <c r="B22" s="205"/>
    </row>
    <row r="23" spans="1:2">
      <c r="A23" s="205"/>
      <c r="B23" s="205"/>
    </row>
    <row r="24" spans="1:2">
      <c r="A24" s="205"/>
      <c r="B24" s="205"/>
    </row>
  </sheetData>
  <sheetProtection selectLockedCells="1" selectUnlockedCells="1"/>
  <mergeCells count="1">
    <mergeCell ref="A1:B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44385" r:id="rId3" name="Button 1">
              <controlPr defaultSize="0" print="0" autoFill="0" autoPict="0" macro="[0]!Aller_sommaire">
                <anchor moveWithCells="1" sizeWithCells="1">
                  <from>
                    <xdr:col>1</xdr:col>
                    <xdr:colOff>38100</xdr:colOff>
                    <xdr:row>0</xdr:row>
                    <xdr:rowOff>63500</xdr:rowOff>
                  </from>
                  <to>
                    <xdr:col>1</xdr:col>
                    <xdr:colOff>1282700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2" enableFormatConditionsCalculation="0"/>
  <dimension ref="A1:B23"/>
  <sheetViews>
    <sheetView defaultGridColor="0" view="pageBreakPreview" colorId="22" zoomScale="96" zoomScaleSheetLayoutView="96" workbookViewId="0">
      <selection activeCell="A2" sqref="A2"/>
    </sheetView>
  </sheetViews>
  <sheetFormatPr baseColWidth="10" defaultColWidth="11.5" defaultRowHeight="12" x14ac:dyDescent="0"/>
  <cols>
    <col min="1" max="1" width="90.5" customWidth="1"/>
    <col min="2" max="2" width="20.5" customWidth="1"/>
  </cols>
  <sheetData>
    <row r="1" spans="1:2" ht="27" customHeight="1">
      <c r="A1" s="254" t="s">
        <v>205</v>
      </c>
      <c r="B1" s="254"/>
    </row>
    <row r="2" spans="1:2">
      <c r="A2" s="5" t="s">
        <v>290</v>
      </c>
    </row>
    <row r="4" spans="1:2">
      <c r="A4" s="43" t="s">
        <v>206</v>
      </c>
      <c r="B4" s="43" t="s">
        <v>207</v>
      </c>
    </row>
    <row r="5" spans="1:2">
      <c r="A5" s="83"/>
      <c r="B5" s="83"/>
    </row>
    <row r="6" spans="1:2">
      <c r="A6" s="83"/>
      <c r="B6" s="83"/>
    </row>
    <row r="7" spans="1:2">
      <c r="A7" s="83"/>
      <c r="B7" s="83"/>
    </row>
    <row r="8" spans="1:2">
      <c r="A8" s="83"/>
      <c r="B8" s="83"/>
    </row>
    <row r="9" spans="1:2">
      <c r="A9" s="83"/>
      <c r="B9" s="83"/>
    </row>
    <row r="10" spans="1:2">
      <c r="A10" s="83"/>
      <c r="B10" s="83"/>
    </row>
    <row r="11" spans="1:2">
      <c r="A11" s="83"/>
      <c r="B11" s="83"/>
    </row>
    <row r="12" spans="1:2">
      <c r="A12" s="83"/>
      <c r="B12" s="83"/>
    </row>
    <row r="13" spans="1:2">
      <c r="A13" s="83"/>
      <c r="B13" s="83"/>
    </row>
    <row r="14" spans="1:2">
      <c r="A14" s="83"/>
      <c r="B14" s="83"/>
    </row>
    <row r="15" spans="1:2">
      <c r="A15" s="83"/>
      <c r="B15" s="83"/>
    </row>
    <row r="16" spans="1:2">
      <c r="A16" s="83"/>
      <c r="B16" s="83"/>
    </row>
    <row r="17" spans="1:2">
      <c r="A17" s="83"/>
      <c r="B17" s="83"/>
    </row>
    <row r="18" spans="1:2">
      <c r="A18" s="83"/>
      <c r="B18" s="83"/>
    </row>
    <row r="19" spans="1:2">
      <c r="A19" s="83"/>
      <c r="B19" s="83"/>
    </row>
    <row r="20" spans="1:2">
      <c r="A20" s="83"/>
      <c r="B20" s="83"/>
    </row>
    <row r="21" spans="1:2">
      <c r="A21" s="83"/>
      <c r="B21" s="83"/>
    </row>
    <row r="22" spans="1:2">
      <c r="A22" s="83"/>
      <c r="B22" s="83"/>
    </row>
    <row r="23" spans="1:2">
      <c r="A23" s="83"/>
      <c r="B23" s="83"/>
    </row>
  </sheetData>
  <sheetProtection selectLockedCells="1" selectUnlockedCells="1"/>
  <mergeCells count="1">
    <mergeCell ref="A1:B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6865" r:id="rId3" name="Button 1">
              <controlPr defaultSize="0" print="0" autoFill="0" autoPict="0" macro="[0]!Aller_sommaire">
                <anchor moveWithCells="1" sizeWithCells="1">
                  <from>
                    <xdr:col>1</xdr:col>
                    <xdr:colOff>38100</xdr:colOff>
                    <xdr:row>0</xdr:row>
                    <xdr:rowOff>63500</xdr:rowOff>
                  </from>
                  <to>
                    <xdr:col>1</xdr:col>
                    <xdr:colOff>1282700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7" enableFormatConditionsCalculation="0"/>
  <dimension ref="A1:B7"/>
  <sheetViews>
    <sheetView defaultGridColor="0" view="pageBreakPreview" colorId="22" zoomScale="96" zoomScaleSheetLayoutView="96" workbookViewId="0">
      <selection activeCell="A2" sqref="A2"/>
    </sheetView>
  </sheetViews>
  <sheetFormatPr baseColWidth="10" defaultColWidth="11.5" defaultRowHeight="12" x14ac:dyDescent="0"/>
  <cols>
    <col min="1" max="1" width="90.5" customWidth="1"/>
    <col min="2" max="2" width="20.5" customWidth="1"/>
  </cols>
  <sheetData>
    <row r="1" spans="1:2" ht="22.5" customHeight="1">
      <c r="A1" s="254" t="s">
        <v>205</v>
      </c>
      <c r="B1" s="254"/>
    </row>
    <row r="2" spans="1:2" ht="15.75" customHeight="1">
      <c r="A2" s="42" t="s">
        <v>291</v>
      </c>
    </row>
    <row r="4" spans="1:2">
      <c r="A4" s="43" t="s">
        <v>208</v>
      </c>
      <c r="B4" s="43" t="s">
        <v>209</v>
      </c>
    </row>
    <row r="5" spans="1:2">
      <c r="A5" s="83" t="s">
        <v>210</v>
      </c>
      <c r="B5" s="78"/>
    </row>
    <row r="6" spans="1:2">
      <c r="A6" s="83" t="s">
        <v>211</v>
      </c>
      <c r="B6" s="78"/>
    </row>
    <row r="7" spans="1:2">
      <c r="A7" s="83" t="s">
        <v>212</v>
      </c>
      <c r="B7" s="78"/>
    </row>
  </sheetData>
  <sheetProtection selectLockedCells="1" selectUnlockedCells="1"/>
  <mergeCells count="1">
    <mergeCell ref="A1:B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7889" r:id="rId3" name="Button 1">
              <controlPr defaultSize="0" print="0" autoFill="0" autoPict="0" macro="[0]!Aller_sommaire">
                <anchor moveWithCells="1" sizeWithCells="1">
                  <from>
                    <xdr:col>1</xdr:col>
                    <xdr:colOff>50800</xdr:colOff>
                    <xdr:row>0</xdr:row>
                    <xdr:rowOff>63500</xdr:rowOff>
                  </from>
                  <to>
                    <xdr:col>1</xdr:col>
                    <xdr:colOff>1295400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8" enableFormatConditionsCalculation="0"/>
  <dimension ref="A1:B8"/>
  <sheetViews>
    <sheetView defaultGridColor="0" view="pageBreakPreview" colorId="22" zoomScale="96" zoomScaleSheetLayoutView="96" workbookViewId="0">
      <selection activeCell="A4" sqref="A4:B8"/>
    </sheetView>
  </sheetViews>
  <sheetFormatPr baseColWidth="10" defaultColWidth="11.5" defaultRowHeight="12" x14ac:dyDescent="0"/>
  <cols>
    <col min="1" max="1" width="90.5" customWidth="1"/>
    <col min="2" max="2" width="20.5" customWidth="1"/>
  </cols>
  <sheetData>
    <row r="1" spans="1:2" ht="21" customHeight="1">
      <c r="A1" s="254" t="s">
        <v>205</v>
      </c>
      <c r="B1" s="254"/>
    </row>
    <row r="2" spans="1:2" ht="30" customHeight="1">
      <c r="A2" s="265" t="s">
        <v>292</v>
      </c>
      <c r="B2" s="265"/>
    </row>
    <row r="4" spans="1:2">
      <c r="A4" s="43" t="s">
        <v>213</v>
      </c>
      <c r="B4" s="43" t="s">
        <v>209</v>
      </c>
    </row>
    <row r="5" spans="1:2">
      <c r="A5" s="78" t="s">
        <v>214</v>
      </c>
      <c r="B5" s="78"/>
    </row>
    <row r="6" spans="1:2">
      <c r="A6" s="78" t="s">
        <v>215</v>
      </c>
      <c r="B6" s="78"/>
    </row>
    <row r="7" spans="1:2">
      <c r="A7" s="78" t="s">
        <v>216</v>
      </c>
      <c r="B7" s="78"/>
    </row>
    <row r="8" spans="1:2">
      <c r="A8" s="78" t="s">
        <v>217</v>
      </c>
      <c r="B8" s="78"/>
    </row>
  </sheetData>
  <sheetProtection selectLockedCells="1" selectUnlockedCells="1"/>
  <mergeCells count="2">
    <mergeCell ref="A2:B2"/>
    <mergeCell ref="A1:B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8913" r:id="rId3" name="Button 1">
              <controlPr defaultSize="0" print="0" autoFill="0" autoPict="0" macro="[0]!Aller_sommaire">
                <anchor moveWithCells="1" sizeWithCells="1">
                  <from>
                    <xdr:col>1</xdr:col>
                    <xdr:colOff>38100</xdr:colOff>
                    <xdr:row>0</xdr:row>
                    <xdr:rowOff>63500</xdr:rowOff>
                  </from>
                  <to>
                    <xdr:col>1</xdr:col>
                    <xdr:colOff>1282700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3" enableFormatConditionsCalculation="0"/>
  <dimension ref="A1:D22"/>
  <sheetViews>
    <sheetView defaultGridColor="0" view="pageBreakPreview" colorId="22" zoomScale="96" zoomScaleSheetLayoutView="96" workbookViewId="0">
      <selection activeCell="D25" sqref="D25"/>
    </sheetView>
  </sheetViews>
  <sheetFormatPr baseColWidth="10" defaultColWidth="11.5" defaultRowHeight="12" x14ac:dyDescent="0"/>
  <cols>
    <col min="1" max="1" width="25.5" customWidth="1"/>
    <col min="2" max="3" width="20.5" customWidth="1"/>
    <col min="4" max="4" width="44.1640625" customWidth="1"/>
  </cols>
  <sheetData>
    <row r="1" spans="1:4" ht="18.75" customHeight="1">
      <c r="A1" s="254" t="s">
        <v>205</v>
      </c>
      <c r="B1" s="254"/>
      <c r="C1" s="254"/>
      <c r="D1" s="254"/>
    </row>
    <row r="2" spans="1:4" ht="49.5" customHeight="1">
      <c r="A2" s="265" t="s">
        <v>293</v>
      </c>
      <c r="B2" s="265"/>
      <c r="C2" s="265"/>
      <c r="D2" s="265"/>
    </row>
    <row r="4" spans="1:4" ht="48">
      <c r="A4" s="43" t="s">
        <v>218</v>
      </c>
      <c r="B4" s="43" t="s">
        <v>219</v>
      </c>
      <c r="C4" s="43" t="s">
        <v>220</v>
      </c>
      <c r="D4" s="43" t="s">
        <v>221</v>
      </c>
    </row>
    <row r="5" spans="1:4">
      <c r="A5" s="83"/>
      <c r="B5" s="83"/>
      <c r="C5" s="83"/>
      <c r="D5" s="83"/>
    </row>
    <row r="6" spans="1:4">
      <c r="A6" s="83"/>
      <c r="B6" s="83"/>
      <c r="C6" s="83"/>
      <c r="D6" s="83"/>
    </row>
    <row r="7" spans="1:4">
      <c r="A7" s="83"/>
      <c r="B7" s="83"/>
      <c r="C7" s="83"/>
      <c r="D7" s="83"/>
    </row>
    <row r="8" spans="1:4">
      <c r="A8" s="83"/>
      <c r="B8" s="83"/>
      <c r="C8" s="83"/>
      <c r="D8" s="83"/>
    </row>
    <row r="9" spans="1:4">
      <c r="A9" s="83"/>
      <c r="B9" s="83"/>
      <c r="C9" s="83"/>
      <c r="D9" s="83"/>
    </row>
    <row r="10" spans="1:4">
      <c r="A10" s="83"/>
      <c r="B10" s="83"/>
      <c r="C10" s="83"/>
      <c r="D10" s="83"/>
    </row>
    <row r="11" spans="1:4">
      <c r="A11" s="83"/>
      <c r="B11" s="83"/>
      <c r="C11" s="83"/>
      <c r="D11" s="83"/>
    </row>
    <row r="12" spans="1:4">
      <c r="A12" s="83"/>
      <c r="B12" s="83"/>
      <c r="C12" s="83"/>
      <c r="D12" s="83"/>
    </row>
    <row r="13" spans="1:4">
      <c r="A13" s="83"/>
      <c r="B13" s="83"/>
      <c r="C13" s="83"/>
      <c r="D13" s="83"/>
    </row>
    <row r="14" spans="1:4">
      <c r="A14" s="83"/>
      <c r="B14" s="83"/>
      <c r="C14" s="83"/>
      <c r="D14" s="83"/>
    </row>
    <row r="15" spans="1:4">
      <c r="A15" s="83"/>
      <c r="B15" s="83"/>
      <c r="C15" s="83"/>
      <c r="D15" s="83"/>
    </row>
    <row r="16" spans="1:4">
      <c r="A16" s="83"/>
      <c r="B16" s="83"/>
      <c r="C16" s="83"/>
      <c r="D16" s="83"/>
    </row>
    <row r="17" spans="1:4">
      <c r="A17" s="83"/>
      <c r="B17" s="83"/>
      <c r="C17" s="83"/>
      <c r="D17" s="83"/>
    </row>
    <row r="18" spans="1:4">
      <c r="A18" s="83"/>
      <c r="B18" s="83"/>
      <c r="C18" s="83"/>
      <c r="D18" s="83"/>
    </row>
    <row r="19" spans="1:4">
      <c r="A19" s="83"/>
      <c r="B19" s="83"/>
      <c r="C19" s="83"/>
      <c r="D19" s="83"/>
    </row>
    <row r="20" spans="1:4">
      <c r="A20" s="83"/>
      <c r="B20" s="83"/>
      <c r="C20" s="83"/>
      <c r="D20" s="83"/>
    </row>
    <row r="21" spans="1:4">
      <c r="A21" s="83"/>
      <c r="B21" s="83"/>
      <c r="C21" s="83"/>
      <c r="D21" s="83"/>
    </row>
    <row r="22" spans="1:4" ht="23" customHeight="1"/>
  </sheetData>
  <sheetProtection selectLockedCells="1" selectUnlockedCells="1"/>
  <mergeCells count="2">
    <mergeCell ref="A2:D2"/>
    <mergeCell ref="A1:D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39937" r:id="rId3" name="Button 1">
              <controlPr defaultSize="0" print="0" autoFill="0" autoPict="0" macro="[0]!Aller_sommaire">
                <anchor moveWithCells="1" sizeWithCells="1">
                  <from>
                    <xdr:col>3</xdr:col>
                    <xdr:colOff>1638300</xdr:colOff>
                    <xdr:row>0</xdr:row>
                    <xdr:rowOff>63500</xdr:rowOff>
                  </from>
                  <to>
                    <xdr:col>3</xdr:col>
                    <xdr:colOff>2882900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0" enableFormatConditionsCalculation="0"/>
  <dimension ref="A1:D17"/>
  <sheetViews>
    <sheetView defaultGridColor="0" view="pageBreakPreview" colorId="22" zoomScale="96" zoomScaleSheetLayoutView="96" workbookViewId="0">
      <selection activeCell="A3" sqref="A3:D17"/>
    </sheetView>
  </sheetViews>
  <sheetFormatPr baseColWidth="10" defaultColWidth="11.5" defaultRowHeight="12" x14ac:dyDescent="0"/>
  <cols>
    <col min="1" max="1" width="25.5" customWidth="1"/>
    <col min="2" max="3" width="20.5" customWidth="1"/>
    <col min="4" max="4" width="44.1640625" customWidth="1"/>
  </cols>
  <sheetData>
    <row r="1" spans="1:4" ht="22.5" customHeight="1">
      <c r="A1" s="254" t="s">
        <v>205</v>
      </c>
      <c r="B1" s="254"/>
      <c r="C1" s="254"/>
      <c r="D1" s="254"/>
    </row>
    <row r="2" spans="1:4" ht="44.25" customHeight="1">
      <c r="A2" s="265" t="s">
        <v>294</v>
      </c>
      <c r="B2" s="265"/>
      <c r="C2" s="265"/>
      <c r="D2" s="265"/>
    </row>
    <row r="3" spans="1:4" ht="51" customHeight="1">
      <c r="A3" s="43" t="s">
        <v>218</v>
      </c>
      <c r="B3" s="43" t="s">
        <v>222</v>
      </c>
      <c r="C3" s="264" t="s">
        <v>223</v>
      </c>
      <c r="D3" s="264"/>
    </row>
    <row r="4" spans="1:4">
      <c r="A4" s="83"/>
      <c r="B4" s="83"/>
      <c r="C4" s="295"/>
      <c r="D4" s="295"/>
    </row>
    <row r="5" spans="1:4">
      <c r="A5" s="83"/>
      <c r="B5" s="83"/>
      <c r="C5" s="295"/>
      <c r="D5" s="295"/>
    </row>
    <row r="6" spans="1:4">
      <c r="A6" s="83"/>
      <c r="B6" s="83"/>
      <c r="C6" s="295"/>
      <c r="D6" s="295"/>
    </row>
    <row r="7" spans="1:4">
      <c r="A7" s="83"/>
      <c r="B7" s="83"/>
      <c r="C7" s="295"/>
      <c r="D7" s="295"/>
    </row>
    <row r="8" spans="1:4">
      <c r="A8" s="83"/>
      <c r="B8" s="83"/>
      <c r="C8" s="295"/>
      <c r="D8" s="295"/>
    </row>
    <row r="9" spans="1:4">
      <c r="A9" s="83"/>
      <c r="B9" s="83"/>
      <c r="C9" s="295"/>
      <c r="D9" s="295"/>
    </row>
    <row r="10" spans="1:4">
      <c r="A10" s="83"/>
      <c r="B10" s="83"/>
      <c r="C10" s="295"/>
      <c r="D10" s="295"/>
    </row>
    <row r="11" spans="1:4">
      <c r="A11" s="83"/>
      <c r="B11" s="83"/>
      <c r="C11" s="295"/>
      <c r="D11" s="295"/>
    </row>
    <row r="12" spans="1:4">
      <c r="A12" s="83"/>
      <c r="B12" s="83"/>
      <c r="C12" s="295"/>
      <c r="D12" s="295"/>
    </row>
    <row r="13" spans="1:4">
      <c r="A13" s="83"/>
      <c r="B13" s="83"/>
      <c r="C13" s="295"/>
      <c r="D13" s="295"/>
    </row>
    <row r="14" spans="1:4">
      <c r="A14" s="83"/>
      <c r="B14" s="83"/>
      <c r="C14" s="295"/>
      <c r="D14" s="295"/>
    </row>
    <row r="15" spans="1:4">
      <c r="A15" s="83"/>
      <c r="B15" s="83"/>
      <c r="C15" s="295"/>
      <c r="D15" s="295"/>
    </row>
    <row r="16" spans="1:4">
      <c r="A16" s="83"/>
      <c r="B16" s="83"/>
      <c r="C16" s="295"/>
      <c r="D16" s="295"/>
    </row>
    <row r="17" spans="1:4">
      <c r="A17" s="83"/>
      <c r="B17" s="83"/>
      <c r="C17" s="295"/>
      <c r="D17" s="295"/>
    </row>
  </sheetData>
  <sheetProtection selectLockedCells="1" selectUnlockedCells="1"/>
  <mergeCells count="17">
    <mergeCell ref="C13:D13"/>
    <mergeCell ref="C14:D14"/>
    <mergeCell ref="C15:D15"/>
    <mergeCell ref="C16:D16"/>
    <mergeCell ref="C17:D17"/>
    <mergeCell ref="C12:D12"/>
    <mergeCell ref="A1:D1"/>
    <mergeCell ref="A2:D2"/>
    <mergeCell ref="C3:D3"/>
    <mergeCell ref="C4:D4"/>
    <mergeCell ref="C5:D5"/>
    <mergeCell ref="C6:D6"/>
    <mergeCell ref="C7:D7"/>
    <mergeCell ref="C8:D8"/>
    <mergeCell ref="C9:D9"/>
    <mergeCell ref="C10:D10"/>
    <mergeCell ref="C11:D11"/>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40961" r:id="rId3" name="Button 1">
              <controlPr defaultSize="0" print="0" autoFill="0" autoPict="0" macro="[0]!Aller_sommaire">
                <anchor moveWithCells="1" sizeWithCells="1">
                  <from>
                    <xdr:col>3</xdr:col>
                    <xdr:colOff>1651000</xdr:colOff>
                    <xdr:row>0</xdr:row>
                    <xdr:rowOff>63500</xdr:rowOff>
                  </from>
                  <to>
                    <xdr:col>3</xdr:col>
                    <xdr:colOff>2895600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9" enableFormatConditionsCalculation="0"/>
  <dimension ref="A1:C7"/>
  <sheetViews>
    <sheetView defaultGridColor="0" view="pageBreakPreview" colorId="22" zoomScale="96" zoomScaleSheetLayoutView="96" workbookViewId="0">
      <selection activeCell="C8" sqref="C8"/>
    </sheetView>
  </sheetViews>
  <sheetFormatPr baseColWidth="10" defaultColWidth="11.5" defaultRowHeight="12" x14ac:dyDescent="0"/>
  <cols>
    <col min="1" max="1" width="48.33203125" customWidth="1"/>
    <col min="2" max="3" width="31.5" customWidth="1"/>
  </cols>
  <sheetData>
    <row r="1" spans="1:3" ht="27.75" customHeight="1">
      <c r="A1" s="254" t="s">
        <v>205</v>
      </c>
      <c r="B1" s="254"/>
      <c r="C1" s="254"/>
    </row>
    <row r="2" spans="1:3" ht="19.5" customHeight="1">
      <c r="A2" s="254" t="s">
        <v>295</v>
      </c>
      <c r="B2" s="254"/>
      <c r="C2" s="254"/>
    </row>
    <row r="4" spans="1:3">
      <c r="A4" s="43" t="s">
        <v>224</v>
      </c>
      <c r="B4" s="43" t="s">
        <v>225</v>
      </c>
      <c r="C4" s="43" t="s">
        <v>226</v>
      </c>
    </row>
    <row r="5" spans="1:3">
      <c r="A5" s="78" t="s">
        <v>227</v>
      </c>
      <c r="B5" s="78">
        <v>420</v>
      </c>
      <c r="C5" s="78">
        <v>420</v>
      </c>
    </row>
    <row r="6" spans="1:3">
      <c r="A6" s="78" t="s">
        <v>228</v>
      </c>
      <c r="B6" s="78"/>
      <c r="C6" s="78"/>
    </row>
    <row r="7" spans="1:3">
      <c r="A7" s="78" t="s">
        <v>132</v>
      </c>
      <c r="B7" s="78">
        <f>SUM(B5,B6)</f>
        <v>420</v>
      </c>
      <c r="C7" s="78">
        <f>SUM(C5,C6)</f>
        <v>420</v>
      </c>
    </row>
  </sheetData>
  <sheetProtection selectLockedCells="1" selectUnlockedCells="1"/>
  <mergeCells count="2">
    <mergeCell ref="A1:C1"/>
    <mergeCell ref="A2:C2"/>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41985" r:id="rId3" name="Button 1">
              <controlPr defaultSize="0" print="0" autoFill="0" autoPict="0" macro="[0]!Aller_sommaire">
                <anchor moveWithCells="1" sizeWithCells="1">
                  <from>
                    <xdr:col>2</xdr:col>
                    <xdr:colOff>787400</xdr:colOff>
                    <xdr:row>0</xdr:row>
                    <xdr:rowOff>63500</xdr:rowOff>
                  </from>
                  <to>
                    <xdr:col>2</xdr:col>
                    <xdr:colOff>2044700</xdr:colOff>
                    <xdr:row>0</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enableFormatConditionsCalculation="0">
    <tabColor rgb="FF92D050"/>
  </sheetPr>
  <dimension ref="A1:AMA5"/>
  <sheetViews>
    <sheetView showZeros="0" topLeftCell="FB1" workbookViewId="0">
      <selection activeCell="DU5" sqref="DU5"/>
    </sheetView>
  </sheetViews>
  <sheetFormatPr baseColWidth="10" defaultColWidth="10.83203125" defaultRowHeight="13" x14ac:dyDescent="0"/>
  <cols>
    <col min="1" max="2" width="12.83203125" style="85" customWidth="1"/>
    <col min="3" max="164" width="14.6640625" style="85" customWidth="1"/>
    <col min="165" max="1015" width="11.6640625" style="85" customWidth="1"/>
    <col min="1016" max="16384" width="10.83203125" style="85"/>
  </cols>
  <sheetData>
    <row r="1" spans="1:1015" ht="20">
      <c r="A1" s="86" t="s">
        <v>21</v>
      </c>
      <c r="B1" s="86"/>
      <c r="C1" s="86" t="s">
        <v>22</v>
      </c>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t="s">
        <v>23</v>
      </c>
      <c r="AQ1" s="86"/>
      <c r="AR1" s="86"/>
      <c r="AS1" s="86"/>
      <c r="AT1" s="86"/>
      <c r="AU1" s="86"/>
      <c r="AV1" s="86"/>
      <c r="AW1" s="86"/>
      <c r="AX1" s="86"/>
      <c r="AY1" s="86"/>
      <c r="AZ1" s="86"/>
      <c r="BA1" s="86"/>
      <c r="BB1" s="86"/>
      <c r="BC1" s="86"/>
      <c r="BD1" s="86"/>
      <c r="BE1" s="86"/>
      <c r="BF1" s="86"/>
      <c r="BG1" s="86"/>
      <c r="BH1" s="86"/>
      <c r="BI1" s="86"/>
      <c r="BJ1" s="86"/>
      <c r="BK1" s="86"/>
      <c r="BL1" s="86"/>
      <c r="BM1" s="86"/>
      <c r="BN1" s="86"/>
      <c r="BO1" s="86"/>
      <c r="BP1" s="86"/>
      <c r="BQ1" s="86"/>
      <c r="BR1" s="86"/>
      <c r="BS1" s="86"/>
      <c r="BT1" s="86"/>
      <c r="BU1" s="86"/>
      <c r="BV1" s="86"/>
      <c r="BW1" s="86" t="s">
        <v>24</v>
      </c>
      <c r="BX1" s="86"/>
      <c r="BY1" s="86"/>
      <c r="BZ1" s="86"/>
      <c r="CA1" s="86"/>
      <c r="CB1" s="86"/>
      <c r="CC1" s="86"/>
      <c r="CD1" s="86"/>
      <c r="CE1" s="86" t="s">
        <v>25</v>
      </c>
      <c r="CF1" s="86"/>
      <c r="CG1" s="86"/>
      <c r="CH1" s="238" t="s">
        <v>26</v>
      </c>
      <c r="CI1" s="238"/>
      <c r="CJ1" s="238"/>
      <c r="CK1" s="238"/>
      <c r="CL1" s="238"/>
      <c r="CM1" s="86"/>
      <c r="CN1" s="86"/>
      <c r="CO1" s="86"/>
      <c r="CP1" s="86"/>
      <c r="CQ1" s="86"/>
      <c r="CR1" s="86"/>
      <c r="CS1" s="86"/>
      <c r="CT1" s="86"/>
      <c r="CU1" s="86" t="s">
        <v>27</v>
      </c>
      <c r="CV1" s="86"/>
      <c r="CW1" s="86"/>
      <c r="CX1" s="86"/>
      <c r="CY1" s="86"/>
      <c r="CZ1" s="86"/>
      <c r="DA1" s="86"/>
      <c r="DB1" s="86"/>
      <c r="DC1" s="86"/>
      <c r="DD1" s="86"/>
      <c r="DE1" s="86"/>
      <c r="DF1" s="86"/>
      <c r="DG1" s="86"/>
      <c r="DH1" s="86"/>
      <c r="DI1" s="86"/>
      <c r="DJ1" s="86"/>
      <c r="DK1" s="86" t="s">
        <v>28</v>
      </c>
      <c r="DL1" s="86"/>
      <c r="DM1" s="86"/>
      <c r="DN1" s="86"/>
      <c r="DO1" s="86"/>
      <c r="DP1" s="86"/>
      <c r="DQ1" s="86"/>
      <c r="DR1" s="86"/>
      <c r="DS1" s="86"/>
      <c r="DT1" s="86"/>
      <c r="DU1" s="86"/>
      <c r="DV1" s="86"/>
      <c r="DW1" s="86"/>
      <c r="DX1" s="86"/>
      <c r="DY1" s="86"/>
      <c r="DZ1" s="86"/>
      <c r="EA1" s="86"/>
      <c r="EB1" s="86"/>
      <c r="EC1" s="86"/>
      <c r="ED1" s="86"/>
      <c r="EE1" s="86"/>
      <c r="EF1" s="86"/>
      <c r="EG1" s="86"/>
      <c r="EH1" s="86" t="s">
        <v>29</v>
      </c>
      <c r="EI1" s="86"/>
      <c r="EJ1" s="86"/>
      <c r="EK1" s="86"/>
      <c r="EL1" s="86"/>
      <c r="EM1" s="86"/>
      <c r="EN1" s="86" t="s">
        <v>30</v>
      </c>
      <c r="EO1" s="86"/>
      <c r="EP1" s="86"/>
      <c r="EQ1" s="86"/>
      <c r="ER1" s="86"/>
      <c r="ES1" s="86"/>
      <c r="ET1" s="86" t="s">
        <v>31</v>
      </c>
      <c r="EU1" s="86"/>
      <c r="EV1" s="86"/>
      <c r="EW1" s="86"/>
      <c r="EX1" s="86" t="s">
        <v>32</v>
      </c>
      <c r="EY1" s="86"/>
      <c r="EZ1" s="86"/>
      <c r="FA1" s="86"/>
      <c r="FB1" s="86"/>
      <c r="FC1" s="86"/>
      <c r="FD1" s="86"/>
      <c r="FE1" s="86"/>
      <c r="FF1" s="86"/>
      <c r="FG1" s="86"/>
      <c r="FH1" s="86"/>
      <c r="FI1" s="87"/>
      <c r="FJ1" s="87"/>
      <c r="FK1" s="87"/>
      <c r="FL1" s="87"/>
      <c r="FM1" s="87"/>
      <c r="FN1" s="87"/>
      <c r="FO1" s="87"/>
      <c r="FP1" s="87"/>
      <c r="FQ1" s="87"/>
      <c r="FR1" s="87"/>
      <c r="FS1" s="87"/>
      <c r="FT1" s="87"/>
      <c r="FU1" s="87"/>
      <c r="FV1" s="87"/>
      <c r="FW1" s="87"/>
      <c r="FX1" s="87"/>
      <c r="FY1" s="87"/>
      <c r="FZ1" s="87"/>
      <c r="GA1" s="87"/>
      <c r="GB1" s="87"/>
      <c r="GC1" s="87"/>
      <c r="GD1" s="87"/>
      <c r="GE1" s="87"/>
      <c r="GF1" s="87"/>
      <c r="GG1" s="87"/>
      <c r="GH1" s="87"/>
      <c r="GI1" s="87"/>
      <c r="GJ1" s="87"/>
      <c r="GK1" s="87"/>
      <c r="GL1" s="87"/>
      <c r="GM1" s="87"/>
      <c r="GN1" s="87"/>
      <c r="GO1" s="87"/>
      <c r="GP1" s="87"/>
      <c r="GQ1" s="87"/>
      <c r="GR1" s="87"/>
      <c r="GS1" s="87"/>
      <c r="GT1" s="87"/>
      <c r="GU1" s="87"/>
      <c r="GV1" s="87"/>
      <c r="GW1" s="87"/>
      <c r="GX1" s="87"/>
      <c r="GY1" s="87"/>
      <c r="GZ1" s="87"/>
      <c r="HA1" s="87"/>
      <c r="HB1" s="87"/>
      <c r="HC1" s="87"/>
      <c r="HD1" s="87"/>
      <c r="HE1" s="87"/>
      <c r="HF1" s="87"/>
      <c r="HG1" s="87"/>
      <c r="HH1" s="87"/>
      <c r="HI1" s="87"/>
      <c r="HJ1" s="87"/>
      <c r="HK1" s="87"/>
      <c r="HL1" s="87"/>
      <c r="HM1" s="87"/>
      <c r="HN1" s="87"/>
      <c r="HO1" s="87"/>
      <c r="HP1" s="87"/>
      <c r="HQ1" s="87"/>
      <c r="HR1" s="87"/>
      <c r="HS1" s="87"/>
      <c r="HT1" s="87"/>
      <c r="HU1" s="87"/>
      <c r="HV1" s="87"/>
      <c r="HW1" s="87"/>
      <c r="HX1" s="87"/>
      <c r="HY1" s="87"/>
      <c r="HZ1" s="87"/>
      <c r="IA1" s="87"/>
      <c r="IB1" s="87"/>
      <c r="IC1" s="87"/>
      <c r="ID1" s="87"/>
      <c r="IE1" s="87"/>
      <c r="IF1" s="87"/>
      <c r="IG1" s="87"/>
      <c r="IH1" s="87"/>
      <c r="II1" s="87"/>
      <c r="IJ1" s="87"/>
      <c r="IK1" s="87"/>
      <c r="IL1" s="87"/>
      <c r="IM1" s="87"/>
      <c r="IN1" s="87"/>
      <c r="IO1" s="87"/>
      <c r="IP1" s="87"/>
      <c r="IQ1" s="87"/>
      <c r="IR1" s="87"/>
      <c r="IS1" s="87"/>
      <c r="IT1" s="87"/>
      <c r="IU1" s="87"/>
      <c r="IV1" s="87"/>
      <c r="IW1" s="87"/>
      <c r="IX1" s="87"/>
      <c r="IY1" s="87"/>
      <c r="IZ1" s="87"/>
      <c r="JA1" s="87"/>
      <c r="JB1" s="87"/>
      <c r="JC1" s="87"/>
      <c r="JD1" s="87"/>
      <c r="JE1" s="87"/>
      <c r="JF1" s="87"/>
      <c r="JG1" s="87"/>
      <c r="JH1" s="87"/>
      <c r="JI1" s="87"/>
      <c r="JJ1" s="87"/>
      <c r="JK1" s="87"/>
      <c r="JL1" s="87"/>
      <c r="JM1" s="87"/>
      <c r="JN1" s="87"/>
      <c r="JO1" s="87"/>
      <c r="JP1" s="87"/>
      <c r="JQ1" s="87"/>
      <c r="JR1" s="87"/>
      <c r="JS1" s="87"/>
      <c r="JT1" s="87"/>
      <c r="JU1" s="87"/>
      <c r="JV1" s="87"/>
      <c r="JW1" s="87"/>
      <c r="JX1" s="87"/>
      <c r="JY1" s="87"/>
      <c r="JZ1" s="87"/>
      <c r="KA1" s="87"/>
      <c r="KB1" s="87"/>
      <c r="KC1" s="87"/>
      <c r="KD1" s="87"/>
      <c r="KE1" s="87"/>
      <c r="KF1" s="87"/>
      <c r="KG1" s="87"/>
      <c r="KH1" s="87"/>
      <c r="KI1" s="87"/>
      <c r="KJ1" s="87"/>
      <c r="KK1" s="87"/>
      <c r="KL1" s="87"/>
      <c r="KM1" s="87"/>
      <c r="KN1" s="87"/>
      <c r="KO1" s="87"/>
      <c r="KP1" s="87"/>
      <c r="KQ1" s="87"/>
      <c r="KR1" s="87"/>
      <c r="KS1" s="87"/>
      <c r="KT1" s="87"/>
      <c r="KU1" s="87"/>
      <c r="KV1" s="87"/>
      <c r="KW1" s="87"/>
      <c r="KX1" s="87"/>
      <c r="KY1" s="87"/>
      <c r="KZ1" s="87"/>
      <c r="LA1" s="87"/>
      <c r="LB1" s="87"/>
      <c r="LC1" s="87"/>
      <c r="LD1" s="87"/>
      <c r="LE1" s="87"/>
      <c r="LF1" s="87"/>
      <c r="LG1" s="87"/>
      <c r="LH1" s="87"/>
      <c r="LI1" s="87"/>
      <c r="LJ1" s="87"/>
      <c r="LK1" s="87"/>
      <c r="LL1" s="87"/>
      <c r="LM1" s="87"/>
      <c r="LN1" s="87"/>
      <c r="LO1" s="87"/>
      <c r="LP1" s="87"/>
      <c r="LQ1" s="87"/>
      <c r="LR1" s="87"/>
      <c r="LS1" s="87"/>
      <c r="LT1" s="87"/>
      <c r="LU1" s="87"/>
      <c r="LV1" s="87"/>
      <c r="LW1" s="87"/>
      <c r="LX1" s="87"/>
      <c r="LY1" s="87"/>
      <c r="LZ1" s="87"/>
      <c r="MA1" s="87"/>
      <c r="MB1" s="87"/>
      <c r="MC1" s="87"/>
      <c r="MD1" s="87"/>
      <c r="ME1" s="87"/>
      <c r="MF1" s="87"/>
      <c r="MG1" s="87"/>
      <c r="MH1" s="87"/>
      <c r="MI1" s="87"/>
      <c r="MJ1" s="87"/>
      <c r="MK1" s="87"/>
      <c r="ML1" s="87"/>
      <c r="MM1" s="87"/>
      <c r="MN1" s="87"/>
      <c r="MO1" s="87"/>
      <c r="MP1" s="87"/>
      <c r="MQ1" s="87"/>
      <c r="MR1" s="87"/>
      <c r="MS1" s="87"/>
      <c r="MT1" s="87"/>
      <c r="MU1" s="87"/>
      <c r="MV1" s="87"/>
      <c r="MW1" s="87"/>
      <c r="MX1" s="87"/>
      <c r="MY1" s="87"/>
      <c r="MZ1" s="87"/>
      <c r="NA1" s="87"/>
      <c r="NB1" s="87"/>
      <c r="NC1" s="87"/>
      <c r="ND1" s="87"/>
      <c r="NE1" s="87"/>
      <c r="NF1" s="87"/>
      <c r="NG1" s="87"/>
      <c r="NH1" s="87"/>
      <c r="NI1" s="87"/>
      <c r="NJ1" s="87"/>
      <c r="NK1" s="87"/>
      <c r="NL1" s="87"/>
      <c r="NM1" s="87"/>
      <c r="NN1" s="87"/>
      <c r="NO1" s="87"/>
      <c r="NP1" s="87"/>
      <c r="NQ1" s="87"/>
      <c r="NR1" s="87"/>
      <c r="NS1" s="87"/>
      <c r="NT1" s="87"/>
      <c r="NU1" s="87"/>
      <c r="NV1" s="87"/>
      <c r="NW1" s="87"/>
      <c r="NX1" s="87"/>
      <c r="NY1" s="87"/>
      <c r="NZ1" s="87"/>
      <c r="OA1" s="87"/>
      <c r="OB1" s="87"/>
      <c r="OC1" s="87"/>
      <c r="OD1" s="87"/>
      <c r="OE1" s="87"/>
      <c r="OF1" s="87"/>
      <c r="OG1" s="87"/>
      <c r="OH1" s="87"/>
      <c r="OI1" s="87"/>
      <c r="OJ1" s="87"/>
      <c r="OK1" s="87"/>
      <c r="OL1" s="87"/>
      <c r="OM1" s="87"/>
      <c r="ON1" s="87"/>
      <c r="OO1" s="87"/>
      <c r="OP1" s="87"/>
      <c r="OQ1" s="87"/>
      <c r="OR1" s="87"/>
      <c r="OS1" s="87"/>
      <c r="OT1" s="87"/>
      <c r="OU1" s="87"/>
      <c r="OV1" s="87"/>
      <c r="OW1" s="87"/>
      <c r="OX1" s="87"/>
      <c r="OY1" s="87"/>
      <c r="OZ1" s="87"/>
      <c r="PA1" s="87"/>
      <c r="PB1" s="87"/>
      <c r="PC1" s="87"/>
      <c r="PD1" s="87"/>
      <c r="PE1" s="87"/>
      <c r="PF1" s="87"/>
      <c r="PG1" s="87"/>
      <c r="PH1" s="87"/>
      <c r="PI1" s="87"/>
      <c r="PJ1" s="87"/>
      <c r="PK1" s="87"/>
      <c r="PL1" s="87"/>
      <c r="PM1" s="87"/>
      <c r="PN1" s="87"/>
      <c r="PO1" s="87"/>
      <c r="PP1" s="87"/>
      <c r="PQ1" s="87"/>
      <c r="PR1" s="87"/>
      <c r="PS1" s="87"/>
      <c r="PT1" s="87"/>
      <c r="PU1" s="87"/>
      <c r="PV1" s="87"/>
      <c r="PW1" s="87"/>
      <c r="PX1" s="87"/>
      <c r="PY1" s="87"/>
      <c r="PZ1" s="87"/>
      <c r="QA1" s="87"/>
      <c r="QB1" s="87"/>
      <c r="QC1" s="87"/>
      <c r="QD1" s="87"/>
      <c r="QE1" s="87"/>
      <c r="QF1" s="87"/>
      <c r="QG1" s="87"/>
      <c r="QH1" s="87"/>
      <c r="QI1" s="87"/>
      <c r="QJ1" s="87"/>
      <c r="QK1" s="87"/>
      <c r="QL1" s="87"/>
      <c r="QM1" s="87"/>
      <c r="QN1" s="87"/>
      <c r="QO1" s="87"/>
      <c r="QP1" s="87"/>
      <c r="QQ1" s="87"/>
      <c r="QR1" s="87"/>
      <c r="QS1" s="87"/>
      <c r="QT1" s="87"/>
      <c r="QU1" s="87"/>
      <c r="QV1" s="87"/>
      <c r="QW1" s="87"/>
      <c r="QX1" s="87"/>
      <c r="QY1" s="87"/>
      <c r="QZ1" s="87"/>
      <c r="RA1" s="87"/>
      <c r="RB1" s="87"/>
      <c r="RC1" s="87"/>
      <c r="RD1" s="87"/>
      <c r="RE1" s="87"/>
      <c r="RF1" s="87"/>
      <c r="RG1" s="87"/>
      <c r="RH1" s="87"/>
      <c r="RI1" s="87"/>
      <c r="RJ1" s="87"/>
      <c r="RK1" s="87"/>
      <c r="RL1" s="87"/>
      <c r="RM1" s="87"/>
      <c r="RN1" s="87"/>
      <c r="RO1" s="87"/>
      <c r="RP1" s="87"/>
      <c r="RQ1" s="87"/>
      <c r="RR1" s="87"/>
      <c r="RS1" s="87"/>
      <c r="RT1" s="87"/>
      <c r="RU1" s="87"/>
      <c r="RV1" s="87"/>
      <c r="RW1" s="87"/>
      <c r="RX1" s="87"/>
      <c r="RY1" s="87"/>
      <c r="RZ1" s="87"/>
      <c r="SA1" s="87"/>
      <c r="SB1" s="87"/>
      <c r="SC1" s="87"/>
      <c r="SD1" s="87"/>
      <c r="SE1" s="87"/>
      <c r="SF1" s="87"/>
      <c r="SG1" s="87"/>
      <c r="SH1" s="87"/>
      <c r="SI1" s="87"/>
      <c r="SJ1" s="87"/>
      <c r="SK1" s="87"/>
      <c r="SL1" s="87"/>
      <c r="SM1" s="87"/>
      <c r="SN1" s="87"/>
      <c r="SO1" s="87"/>
      <c r="SP1" s="87"/>
      <c r="SQ1" s="87"/>
      <c r="SR1" s="87"/>
      <c r="SS1" s="87"/>
      <c r="ST1" s="87"/>
      <c r="SU1" s="87"/>
      <c r="SV1" s="87"/>
      <c r="SW1" s="87"/>
      <c r="SX1" s="87"/>
      <c r="SY1" s="87"/>
      <c r="SZ1" s="87"/>
      <c r="TA1" s="87"/>
      <c r="TB1" s="87"/>
      <c r="TC1" s="87"/>
      <c r="TD1" s="87"/>
      <c r="TE1" s="87"/>
      <c r="TF1" s="87"/>
      <c r="TG1" s="87"/>
      <c r="TH1" s="87"/>
      <c r="TI1" s="87"/>
      <c r="TJ1" s="87"/>
      <c r="TK1" s="87"/>
      <c r="TL1" s="87"/>
      <c r="TM1" s="87"/>
      <c r="TN1" s="87"/>
      <c r="TO1" s="87"/>
      <c r="TP1" s="87"/>
      <c r="TQ1" s="87"/>
      <c r="TR1" s="87"/>
      <c r="TS1" s="87"/>
      <c r="TT1" s="87"/>
      <c r="TU1" s="87"/>
      <c r="TV1" s="87"/>
      <c r="TW1" s="87"/>
      <c r="TX1" s="87"/>
      <c r="TY1" s="87"/>
      <c r="TZ1" s="87"/>
      <c r="UA1" s="87"/>
      <c r="UB1" s="87"/>
      <c r="UC1" s="87"/>
      <c r="UD1" s="87"/>
      <c r="UE1" s="87"/>
      <c r="UF1" s="87"/>
      <c r="UG1" s="87"/>
      <c r="UH1" s="87"/>
      <c r="UI1" s="87"/>
      <c r="UJ1" s="87"/>
      <c r="UK1" s="87"/>
      <c r="UL1" s="87"/>
      <c r="UM1" s="87"/>
      <c r="UN1" s="87"/>
      <c r="UO1" s="87"/>
      <c r="UP1" s="87"/>
      <c r="UQ1" s="87"/>
      <c r="UR1" s="87"/>
      <c r="US1" s="87"/>
      <c r="UT1" s="87"/>
      <c r="UU1" s="87"/>
      <c r="UV1" s="87"/>
      <c r="UW1" s="87"/>
      <c r="UX1" s="87"/>
      <c r="UY1" s="87"/>
      <c r="UZ1" s="87"/>
      <c r="VA1" s="87"/>
      <c r="VB1" s="87"/>
      <c r="VC1" s="87"/>
      <c r="VD1" s="87"/>
      <c r="VE1" s="87"/>
      <c r="VF1" s="87"/>
      <c r="VG1" s="87"/>
      <c r="VH1" s="87"/>
      <c r="VI1" s="87"/>
      <c r="VJ1" s="87"/>
      <c r="VK1" s="87"/>
      <c r="VL1" s="87"/>
      <c r="VM1" s="87"/>
      <c r="VN1" s="87"/>
      <c r="VO1" s="87"/>
      <c r="VP1" s="87"/>
      <c r="VQ1" s="87"/>
      <c r="VR1" s="87"/>
      <c r="VS1" s="87"/>
      <c r="VT1" s="87"/>
      <c r="VU1" s="87"/>
      <c r="VV1" s="87"/>
      <c r="VW1" s="87"/>
      <c r="VX1" s="87"/>
      <c r="VY1" s="87"/>
      <c r="VZ1" s="87"/>
      <c r="WA1" s="87"/>
      <c r="WB1" s="87"/>
      <c r="WC1" s="87"/>
      <c r="WD1" s="87"/>
      <c r="WE1" s="87"/>
      <c r="WF1" s="87"/>
      <c r="WG1" s="87"/>
      <c r="WH1" s="87"/>
      <c r="WI1" s="87"/>
      <c r="WJ1" s="87"/>
      <c r="WK1" s="87"/>
      <c r="WL1" s="87"/>
      <c r="WM1" s="87"/>
      <c r="WN1" s="87"/>
      <c r="WO1" s="87"/>
      <c r="WP1" s="87"/>
      <c r="WQ1" s="87"/>
      <c r="WR1" s="87"/>
      <c r="WS1" s="87"/>
      <c r="WT1" s="87"/>
      <c r="WU1" s="87"/>
      <c r="WV1" s="87"/>
      <c r="WW1" s="87"/>
      <c r="WX1" s="87"/>
      <c r="WY1" s="87"/>
      <c r="WZ1" s="87"/>
      <c r="XA1" s="87"/>
      <c r="XB1" s="87"/>
      <c r="XC1" s="87"/>
      <c r="XD1" s="87"/>
      <c r="XE1" s="87"/>
      <c r="XF1" s="87"/>
      <c r="XG1" s="87"/>
      <c r="XH1" s="87"/>
      <c r="XI1" s="87"/>
      <c r="XJ1" s="87"/>
      <c r="XK1" s="87"/>
      <c r="XL1" s="87"/>
      <c r="XM1" s="87"/>
      <c r="XN1" s="87"/>
      <c r="XO1" s="87"/>
      <c r="XP1" s="87"/>
      <c r="XQ1" s="87"/>
      <c r="XR1" s="87"/>
      <c r="XS1" s="87"/>
      <c r="XT1" s="87"/>
      <c r="XU1" s="87"/>
      <c r="XV1" s="87"/>
      <c r="XW1" s="87"/>
      <c r="XX1" s="87"/>
      <c r="XY1" s="87"/>
      <c r="XZ1" s="87"/>
      <c r="YA1" s="87"/>
      <c r="YB1" s="87"/>
      <c r="YC1" s="87"/>
      <c r="YD1" s="87"/>
      <c r="YE1" s="87"/>
      <c r="YF1" s="87"/>
      <c r="YG1" s="87"/>
      <c r="YH1" s="87"/>
      <c r="YI1" s="87"/>
      <c r="YJ1" s="87"/>
      <c r="YK1" s="87"/>
      <c r="YL1" s="87"/>
      <c r="YM1" s="87"/>
      <c r="YN1" s="87"/>
      <c r="YO1" s="87"/>
      <c r="YP1" s="87"/>
      <c r="YQ1" s="87"/>
      <c r="YR1" s="87"/>
      <c r="YS1" s="87"/>
      <c r="YT1" s="87"/>
      <c r="YU1" s="87"/>
      <c r="YV1" s="87"/>
      <c r="YW1" s="87"/>
      <c r="YX1" s="87"/>
      <c r="YY1" s="87"/>
      <c r="YZ1" s="87"/>
      <c r="ZA1" s="87"/>
      <c r="ZB1" s="87"/>
      <c r="ZC1" s="87"/>
      <c r="ZD1" s="87"/>
      <c r="ZE1" s="87"/>
      <c r="ZF1" s="87"/>
      <c r="ZG1" s="87"/>
      <c r="ZH1" s="87"/>
      <c r="ZI1" s="87"/>
      <c r="ZJ1" s="87"/>
      <c r="ZK1" s="87"/>
      <c r="ZL1" s="87"/>
      <c r="ZM1" s="87"/>
      <c r="ZN1" s="87"/>
      <c r="ZO1" s="87"/>
      <c r="ZP1" s="87"/>
      <c r="ZQ1" s="87"/>
      <c r="ZR1" s="87"/>
      <c r="ZS1" s="87"/>
      <c r="ZT1" s="87"/>
      <c r="ZU1" s="87"/>
      <c r="ZV1" s="87"/>
      <c r="ZW1" s="87"/>
      <c r="ZX1" s="87"/>
      <c r="ZY1" s="87"/>
      <c r="ZZ1" s="87"/>
      <c r="AAA1" s="87"/>
      <c r="AAB1" s="87"/>
      <c r="AAC1" s="87"/>
      <c r="AAD1" s="87"/>
      <c r="AAE1" s="87"/>
      <c r="AAF1" s="87"/>
      <c r="AAG1" s="87"/>
      <c r="AAH1" s="87"/>
      <c r="AAI1" s="87"/>
      <c r="AAJ1" s="87"/>
      <c r="AAK1" s="87"/>
      <c r="AAL1" s="87"/>
      <c r="AAM1" s="87"/>
      <c r="AAN1" s="87"/>
      <c r="AAO1" s="87"/>
      <c r="AAP1" s="87"/>
      <c r="AAQ1" s="87"/>
      <c r="AAR1" s="87"/>
      <c r="AAS1" s="87"/>
      <c r="AAT1" s="87"/>
      <c r="AAU1" s="87"/>
      <c r="AAV1" s="87"/>
      <c r="AAW1" s="87"/>
      <c r="AAX1" s="87"/>
      <c r="AAY1" s="87"/>
      <c r="AAZ1" s="87"/>
      <c r="ABA1" s="87"/>
      <c r="ABB1" s="87"/>
      <c r="ABC1" s="87"/>
      <c r="ABD1" s="87"/>
      <c r="ABE1" s="87"/>
      <c r="ABF1" s="87"/>
      <c r="ABG1" s="87"/>
      <c r="ABH1" s="87"/>
      <c r="ABI1" s="87"/>
      <c r="ABJ1" s="87"/>
      <c r="ABK1" s="87"/>
      <c r="ABL1" s="87"/>
      <c r="ABM1" s="87"/>
      <c r="ABN1" s="87"/>
      <c r="ABO1" s="87"/>
      <c r="ABP1" s="87"/>
      <c r="ABQ1" s="87"/>
      <c r="ABR1" s="87"/>
      <c r="ABS1" s="87"/>
      <c r="ABT1" s="87"/>
      <c r="ABU1" s="87"/>
      <c r="ABV1" s="87"/>
      <c r="ABW1" s="87"/>
      <c r="ABX1" s="87"/>
      <c r="ABY1" s="87"/>
      <c r="ABZ1" s="87"/>
      <c r="ACA1" s="87"/>
      <c r="ACB1" s="87"/>
      <c r="ACC1" s="87"/>
      <c r="ACD1" s="87"/>
      <c r="ACE1" s="87"/>
      <c r="ACF1" s="87"/>
      <c r="ACG1" s="87"/>
      <c r="ACH1" s="87"/>
      <c r="ACI1" s="87"/>
      <c r="ACJ1" s="87"/>
      <c r="ACK1" s="87"/>
      <c r="ACL1" s="87"/>
      <c r="ACM1" s="87"/>
      <c r="ACN1" s="87"/>
      <c r="ACO1" s="87"/>
      <c r="ACP1" s="87"/>
      <c r="ACQ1" s="87"/>
      <c r="ACR1" s="87"/>
      <c r="ACS1" s="87"/>
      <c r="ACT1" s="87"/>
      <c r="ACU1" s="87"/>
      <c r="ACV1" s="87"/>
      <c r="ACW1" s="87"/>
      <c r="ACX1" s="87"/>
      <c r="ACY1" s="87"/>
      <c r="ACZ1" s="87"/>
      <c r="ADA1" s="87"/>
      <c r="ADB1" s="87"/>
      <c r="ADC1" s="87"/>
      <c r="ADD1" s="87"/>
      <c r="ADE1" s="87"/>
      <c r="ADF1" s="87"/>
      <c r="ADG1" s="87"/>
      <c r="ADH1" s="87"/>
      <c r="ADI1" s="87"/>
      <c r="ADJ1" s="87"/>
      <c r="ADK1" s="87"/>
      <c r="ADL1" s="87"/>
      <c r="ADM1" s="87"/>
      <c r="ADN1" s="87"/>
      <c r="ADO1" s="87"/>
      <c r="ADP1" s="87"/>
      <c r="ADQ1" s="87"/>
      <c r="ADR1" s="87"/>
      <c r="ADS1" s="87"/>
      <c r="ADT1" s="87"/>
      <c r="ADU1" s="87"/>
      <c r="ADV1" s="87"/>
      <c r="ADW1" s="87"/>
      <c r="ADX1" s="87"/>
      <c r="ADY1" s="87"/>
      <c r="ADZ1" s="87"/>
      <c r="AEA1" s="87"/>
      <c r="AEB1" s="87"/>
      <c r="AEC1" s="87"/>
      <c r="AED1" s="87"/>
      <c r="AEE1" s="87"/>
      <c r="AEF1" s="87"/>
      <c r="AEG1" s="87"/>
      <c r="AEH1" s="87"/>
      <c r="AEI1" s="87"/>
      <c r="AEJ1" s="87"/>
      <c r="AEK1" s="87"/>
      <c r="AEL1" s="87"/>
      <c r="AEM1" s="87"/>
      <c r="AEN1" s="87"/>
      <c r="AEO1" s="87"/>
      <c r="AEP1" s="87"/>
      <c r="AEQ1" s="87"/>
      <c r="AER1" s="87"/>
      <c r="AES1" s="87"/>
      <c r="AET1" s="87"/>
      <c r="AEU1" s="87"/>
      <c r="AEV1" s="87"/>
      <c r="AEW1" s="87"/>
      <c r="AEX1" s="87"/>
      <c r="AEY1" s="87"/>
      <c r="AEZ1" s="87"/>
      <c r="AFA1" s="87"/>
      <c r="AFB1" s="87"/>
      <c r="AFC1" s="87"/>
      <c r="AFD1" s="87"/>
      <c r="AFE1" s="87"/>
      <c r="AFF1" s="87"/>
      <c r="AFG1" s="87"/>
      <c r="AFH1" s="87"/>
      <c r="AFI1" s="87"/>
      <c r="AFJ1" s="87"/>
      <c r="AFK1" s="87"/>
      <c r="AFL1" s="87"/>
      <c r="AFM1" s="87"/>
      <c r="AFN1" s="87"/>
      <c r="AFO1" s="87"/>
      <c r="AFP1" s="87"/>
      <c r="AFQ1" s="87"/>
      <c r="AFR1" s="87"/>
      <c r="AFS1" s="87"/>
      <c r="AFT1" s="87"/>
      <c r="AFU1" s="87"/>
      <c r="AFV1" s="87"/>
      <c r="AFW1" s="87"/>
      <c r="AFX1" s="87"/>
      <c r="AFY1" s="87"/>
      <c r="AFZ1" s="87"/>
      <c r="AGA1" s="87"/>
      <c r="AGB1" s="87"/>
      <c r="AGC1" s="87"/>
      <c r="AGD1" s="87"/>
      <c r="AGE1" s="87"/>
      <c r="AGF1" s="87"/>
      <c r="AGG1" s="87"/>
      <c r="AGH1" s="87"/>
      <c r="AGI1" s="87"/>
      <c r="AGJ1" s="87"/>
      <c r="AGK1" s="87"/>
      <c r="AGL1" s="87"/>
      <c r="AGM1" s="87"/>
      <c r="AGN1" s="87"/>
      <c r="AGO1" s="87"/>
      <c r="AGP1" s="87"/>
      <c r="AGQ1" s="87"/>
      <c r="AGR1" s="87"/>
      <c r="AGS1" s="87"/>
      <c r="AGT1" s="87"/>
      <c r="AGU1" s="87"/>
      <c r="AGV1" s="87"/>
      <c r="AGW1" s="87"/>
      <c r="AGX1" s="87"/>
      <c r="AGY1" s="87"/>
      <c r="AGZ1" s="87"/>
      <c r="AHA1" s="87"/>
      <c r="AHB1" s="87"/>
      <c r="AHC1" s="87"/>
      <c r="AHD1" s="87"/>
      <c r="AHE1" s="87"/>
      <c r="AHF1" s="87"/>
      <c r="AHG1" s="87"/>
      <c r="AHH1" s="87"/>
      <c r="AHI1" s="87"/>
      <c r="AHJ1" s="87"/>
      <c r="AHK1" s="87"/>
      <c r="AHL1" s="87"/>
      <c r="AHM1" s="87"/>
      <c r="AHN1" s="87"/>
      <c r="AHO1" s="87"/>
      <c r="AHP1" s="87"/>
      <c r="AHQ1" s="87"/>
      <c r="AHR1" s="87"/>
      <c r="AHS1" s="87"/>
      <c r="AHT1" s="87"/>
      <c r="AHU1" s="87"/>
      <c r="AHV1" s="87"/>
      <c r="AHW1" s="87"/>
      <c r="AHX1" s="87"/>
      <c r="AHY1" s="87"/>
      <c r="AHZ1" s="87"/>
      <c r="AIA1" s="87"/>
      <c r="AIB1" s="87"/>
      <c r="AIC1" s="87"/>
      <c r="AID1" s="87"/>
      <c r="AIE1" s="87"/>
      <c r="AIF1" s="87"/>
      <c r="AIG1" s="87"/>
      <c r="AIH1" s="87"/>
      <c r="AII1" s="87"/>
      <c r="AIJ1" s="87"/>
      <c r="AIK1" s="87"/>
      <c r="AIL1" s="87"/>
      <c r="AIM1" s="87"/>
      <c r="AIN1" s="87"/>
      <c r="AIO1" s="87"/>
      <c r="AIP1" s="87"/>
      <c r="AIQ1" s="87"/>
      <c r="AIR1" s="87"/>
      <c r="AIS1" s="87"/>
      <c r="AIT1" s="87"/>
      <c r="AIU1" s="87"/>
      <c r="AIV1" s="87"/>
      <c r="AIW1" s="87"/>
      <c r="AIX1" s="87"/>
      <c r="AIY1" s="87"/>
      <c r="AIZ1" s="87"/>
      <c r="AJA1" s="87"/>
      <c r="AJB1" s="87"/>
      <c r="AJC1" s="87"/>
      <c r="AJD1" s="87"/>
      <c r="AJE1" s="87"/>
      <c r="AJF1" s="87"/>
      <c r="AJG1" s="87"/>
      <c r="AJH1" s="87"/>
      <c r="AJI1" s="87"/>
      <c r="AJJ1" s="87"/>
      <c r="AJK1" s="87"/>
      <c r="AJL1" s="87"/>
      <c r="AJM1" s="87"/>
      <c r="AJN1" s="87"/>
      <c r="AJO1" s="87"/>
      <c r="AJP1" s="87"/>
      <c r="AJQ1" s="87"/>
      <c r="AJR1" s="87"/>
      <c r="AJS1" s="87"/>
      <c r="AJT1" s="87"/>
      <c r="AJU1" s="87"/>
      <c r="AJV1" s="87"/>
      <c r="AJW1" s="87"/>
      <c r="AJX1" s="87"/>
      <c r="AJY1" s="87"/>
      <c r="AJZ1" s="87"/>
      <c r="AKA1" s="87"/>
      <c r="AKB1" s="87"/>
      <c r="AKC1" s="87"/>
      <c r="AKD1" s="87"/>
      <c r="AKE1" s="87"/>
      <c r="AKF1" s="87"/>
      <c r="AKG1" s="87"/>
      <c r="AKH1" s="87"/>
      <c r="AKI1" s="87"/>
      <c r="AKJ1" s="87"/>
      <c r="AKK1" s="87"/>
      <c r="AKL1" s="87"/>
      <c r="AKM1" s="87"/>
      <c r="AKN1" s="87"/>
      <c r="AKO1" s="87"/>
      <c r="AKP1" s="87"/>
      <c r="AKQ1" s="87"/>
      <c r="AKR1" s="87"/>
      <c r="AKS1" s="87"/>
      <c r="AKT1" s="87"/>
      <c r="AKU1" s="87"/>
      <c r="AKV1" s="87"/>
      <c r="AKW1" s="87"/>
      <c r="AKX1" s="87"/>
      <c r="AKY1" s="87"/>
      <c r="AKZ1" s="87"/>
      <c r="ALA1" s="87"/>
      <c r="ALB1" s="87"/>
      <c r="ALC1" s="87"/>
      <c r="ALD1" s="87"/>
      <c r="ALE1" s="87"/>
      <c r="ALF1" s="87"/>
      <c r="ALG1" s="87"/>
      <c r="ALH1" s="87"/>
      <c r="ALI1" s="87"/>
      <c r="ALJ1" s="87"/>
      <c r="ALK1" s="87"/>
      <c r="ALL1" s="87"/>
      <c r="ALM1" s="87"/>
      <c r="ALN1" s="87"/>
      <c r="ALO1" s="87"/>
      <c r="ALP1" s="87"/>
      <c r="ALQ1" s="87"/>
      <c r="ALR1" s="87"/>
      <c r="ALS1" s="87"/>
      <c r="ALT1" s="87"/>
      <c r="ALU1" s="87"/>
      <c r="ALV1" s="87"/>
      <c r="ALW1" s="87"/>
      <c r="ALX1" s="87"/>
      <c r="ALY1" s="87"/>
      <c r="ALZ1" s="87"/>
      <c r="AMA1" s="87"/>
    </row>
    <row r="2" spans="1:1015" ht="30">
      <c r="A2" s="86"/>
      <c r="B2" s="86"/>
      <c r="C2" s="86"/>
      <c r="D2" s="86"/>
      <c r="E2" s="86"/>
      <c r="F2" s="86"/>
      <c r="G2" s="86"/>
      <c r="H2" s="86"/>
      <c r="I2" s="86" t="s">
        <v>33</v>
      </c>
      <c r="J2" s="86"/>
      <c r="K2" s="86"/>
      <c r="L2" s="86"/>
      <c r="M2" s="86"/>
      <c r="N2" s="86"/>
      <c r="O2" s="86" t="s">
        <v>34</v>
      </c>
      <c r="P2" s="86"/>
      <c r="Q2" s="86"/>
      <c r="R2" s="86"/>
      <c r="S2" s="86"/>
      <c r="T2" s="86"/>
      <c r="U2" s="86" t="s">
        <v>35</v>
      </c>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t="s">
        <v>36</v>
      </c>
      <c r="BX2" s="86"/>
      <c r="BY2" s="86"/>
      <c r="BZ2" s="86"/>
      <c r="CA2" s="86"/>
      <c r="CB2" s="86"/>
      <c r="CC2" s="86"/>
      <c r="CD2" s="86"/>
      <c r="CE2" s="86"/>
      <c r="CF2" s="86"/>
      <c r="CG2" s="86"/>
      <c r="CH2" s="86" t="s">
        <v>37</v>
      </c>
      <c r="CI2" s="86"/>
      <c r="CJ2" s="86"/>
      <c r="CK2" s="86"/>
      <c r="CL2" s="86"/>
      <c r="CM2" s="86"/>
      <c r="CN2" s="86"/>
      <c r="CO2" s="86"/>
      <c r="CP2" s="86"/>
      <c r="CQ2" s="86"/>
      <c r="CR2" s="86"/>
      <c r="CS2" s="86"/>
      <c r="CT2" s="86"/>
      <c r="CU2" s="86"/>
      <c r="CV2" s="86"/>
      <c r="CW2" s="86" t="s">
        <v>38</v>
      </c>
      <c r="CX2" s="86"/>
      <c r="CY2" s="86"/>
      <c r="CZ2" s="86"/>
      <c r="DA2" s="86"/>
      <c r="DB2" s="86"/>
      <c r="DC2" s="86"/>
      <c r="DD2" s="86"/>
      <c r="DE2" s="86"/>
      <c r="DF2" s="86"/>
      <c r="DG2" s="86"/>
      <c r="DH2" s="86"/>
      <c r="DI2" s="86"/>
      <c r="DJ2" s="86"/>
      <c r="DK2" s="86" t="s">
        <v>39</v>
      </c>
      <c r="DL2" s="86"/>
      <c r="DM2" s="86" t="s">
        <v>40</v>
      </c>
      <c r="DN2" s="86"/>
      <c r="DO2" s="86"/>
      <c r="DP2" s="86"/>
      <c r="DQ2" s="86" t="s">
        <v>41</v>
      </c>
      <c r="DR2" s="86"/>
      <c r="DS2" s="86" t="s">
        <v>42</v>
      </c>
      <c r="DT2" s="86"/>
      <c r="DU2" s="86"/>
      <c r="DV2" s="86"/>
      <c r="DW2" s="86"/>
      <c r="DX2" s="86"/>
      <c r="DY2" s="86"/>
      <c r="DZ2" s="86"/>
      <c r="EA2" s="86"/>
      <c r="EB2" s="86"/>
      <c r="EC2" s="86"/>
      <c r="ED2" s="86"/>
      <c r="EE2" s="86"/>
      <c r="EF2" s="86"/>
      <c r="EG2" s="86"/>
      <c r="EH2" s="86"/>
      <c r="EI2" s="86"/>
      <c r="EJ2" s="86"/>
      <c r="EK2" s="86"/>
      <c r="EL2" s="86"/>
      <c r="EM2" s="86"/>
      <c r="EN2" s="86"/>
      <c r="EO2" s="86"/>
      <c r="EP2" s="86"/>
      <c r="EQ2" s="86"/>
      <c r="ER2" s="86"/>
      <c r="ES2" s="86"/>
      <c r="ET2" s="86"/>
      <c r="EU2" s="86"/>
      <c r="EV2" s="86"/>
      <c r="EW2" s="86"/>
      <c r="EX2" s="86"/>
      <c r="EY2" s="86"/>
      <c r="EZ2" s="86"/>
      <c r="FA2" s="86"/>
      <c r="FB2" s="86"/>
      <c r="FC2" s="86"/>
      <c r="FD2" s="86"/>
      <c r="FE2" s="86"/>
      <c r="FF2" s="86"/>
      <c r="FG2" s="86"/>
      <c r="FH2" s="86"/>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c r="IY2" s="87"/>
      <c r="IZ2" s="87"/>
      <c r="JA2" s="87"/>
      <c r="JB2" s="87"/>
      <c r="JC2" s="87"/>
      <c r="JD2" s="87"/>
      <c r="JE2" s="87"/>
      <c r="JF2" s="87"/>
      <c r="JG2" s="87"/>
      <c r="JH2" s="87"/>
      <c r="JI2" s="87"/>
      <c r="JJ2" s="87"/>
      <c r="JK2" s="87"/>
      <c r="JL2" s="87"/>
      <c r="JM2" s="87"/>
      <c r="JN2" s="87"/>
      <c r="JO2" s="87"/>
      <c r="JP2" s="87"/>
      <c r="JQ2" s="87"/>
      <c r="JR2" s="87"/>
      <c r="JS2" s="87"/>
      <c r="JT2" s="87"/>
      <c r="JU2" s="87"/>
      <c r="JV2" s="87"/>
      <c r="JW2" s="87"/>
      <c r="JX2" s="87"/>
      <c r="JY2" s="87"/>
      <c r="JZ2" s="87"/>
      <c r="KA2" s="87"/>
      <c r="KB2" s="87"/>
      <c r="KC2" s="87"/>
      <c r="KD2" s="87"/>
      <c r="KE2" s="87"/>
      <c r="KF2" s="87"/>
      <c r="KG2" s="87"/>
      <c r="KH2" s="87"/>
      <c r="KI2" s="87"/>
      <c r="KJ2" s="87"/>
      <c r="KK2" s="87"/>
      <c r="KL2" s="87"/>
      <c r="KM2" s="87"/>
      <c r="KN2" s="87"/>
      <c r="KO2" s="87"/>
      <c r="KP2" s="87"/>
      <c r="KQ2" s="87"/>
      <c r="KR2" s="87"/>
      <c r="KS2" s="87"/>
      <c r="KT2" s="87"/>
      <c r="KU2" s="87"/>
      <c r="KV2" s="87"/>
      <c r="KW2" s="87"/>
      <c r="KX2" s="87"/>
      <c r="KY2" s="87"/>
      <c r="KZ2" s="87"/>
      <c r="LA2" s="87"/>
      <c r="LB2" s="87"/>
      <c r="LC2" s="87"/>
      <c r="LD2" s="87"/>
      <c r="LE2" s="87"/>
      <c r="LF2" s="87"/>
      <c r="LG2" s="87"/>
      <c r="LH2" s="87"/>
      <c r="LI2" s="87"/>
      <c r="LJ2" s="87"/>
      <c r="LK2" s="87"/>
      <c r="LL2" s="87"/>
      <c r="LM2" s="87"/>
      <c r="LN2" s="87"/>
      <c r="LO2" s="87"/>
      <c r="LP2" s="87"/>
      <c r="LQ2" s="87"/>
      <c r="LR2" s="87"/>
      <c r="LS2" s="87"/>
      <c r="LT2" s="87"/>
      <c r="LU2" s="87"/>
      <c r="LV2" s="87"/>
      <c r="LW2" s="87"/>
      <c r="LX2" s="87"/>
      <c r="LY2" s="87"/>
      <c r="LZ2" s="87"/>
      <c r="MA2" s="87"/>
      <c r="MB2" s="87"/>
      <c r="MC2" s="87"/>
      <c r="MD2" s="87"/>
      <c r="ME2" s="87"/>
      <c r="MF2" s="87"/>
      <c r="MG2" s="87"/>
      <c r="MH2" s="87"/>
      <c r="MI2" s="87"/>
      <c r="MJ2" s="87"/>
      <c r="MK2" s="87"/>
      <c r="ML2" s="87"/>
      <c r="MM2" s="87"/>
      <c r="MN2" s="87"/>
      <c r="MO2" s="87"/>
      <c r="MP2" s="87"/>
      <c r="MQ2" s="87"/>
      <c r="MR2" s="87"/>
      <c r="MS2" s="87"/>
      <c r="MT2" s="87"/>
      <c r="MU2" s="87"/>
      <c r="MV2" s="87"/>
      <c r="MW2" s="87"/>
      <c r="MX2" s="87"/>
      <c r="MY2" s="87"/>
      <c r="MZ2" s="87"/>
      <c r="NA2" s="87"/>
      <c r="NB2" s="87"/>
      <c r="NC2" s="87"/>
      <c r="ND2" s="87"/>
      <c r="NE2" s="87"/>
      <c r="NF2" s="87"/>
      <c r="NG2" s="87"/>
      <c r="NH2" s="87"/>
      <c r="NI2" s="87"/>
      <c r="NJ2" s="87"/>
      <c r="NK2" s="87"/>
      <c r="NL2" s="87"/>
      <c r="NM2" s="87"/>
      <c r="NN2" s="87"/>
      <c r="NO2" s="87"/>
      <c r="NP2" s="87"/>
      <c r="NQ2" s="87"/>
      <c r="NR2" s="87"/>
      <c r="NS2" s="87"/>
      <c r="NT2" s="87"/>
      <c r="NU2" s="87"/>
      <c r="NV2" s="87"/>
      <c r="NW2" s="87"/>
      <c r="NX2" s="87"/>
      <c r="NY2" s="87"/>
      <c r="NZ2" s="87"/>
      <c r="OA2" s="87"/>
      <c r="OB2" s="87"/>
      <c r="OC2" s="87"/>
      <c r="OD2" s="87"/>
      <c r="OE2" s="87"/>
      <c r="OF2" s="87"/>
      <c r="OG2" s="87"/>
      <c r="OH2" s="87"/>
      <c r="OI2" s="87"/>
      <c r="OJ2" s="87"/>
      <c r="OK2" s="87"/>
      <c r="OL2" s="87"/>
      <c r="OM2" s="87"/>
      <c r="ON2" s="87"/>
      <c r="OO2" s="87"/>
      <c r="OP2" s="87"/>
      <c r="OQ2" s="87"/>
      <c r="OR2" s="87"/>
      <c r="OS2" s="87"/>
      <c r="OT2" s="87"/>
      <c r="OU2" s="87"/>
      <c r="OV2" s="87"/>
      <c r="OW2" s="87"/>
      <c r="OX2" s="87"/>
      <c r="OY2" s="87"/>
      <c r="OZ2" s="87"/>
      <c r="PA2" s="87"/>
      <c r="PB2" s="87"/>
      <c r="PC2" s="87"/>
      <c r="PD2" s="87"/>
      <c r="PE2" s="87"/>
      <c r="PF2" s="87"/>
      <c r="PG2" s="87"/>
      <c r="PH2" s="87"/>
      <c r="PI2" s="87"/>
      <c r="PJ2" s="87"/>
      <c r="PK2" s="87"/>
      <c r="PL2" s="87"/>
      <c r="PM2" s="87"/>
      <c r="PN2" s="87"/>
      <c r="PO2" s="87"/>
      <c r="PP2" s="87"/>
      <c r="PQ2" s="87"/>
      <c r="PR2" s="87"/>
      <c r="PS2" s="87"/>
      <c r="PT2" s="87"/>
      <c r="PU2" s="87"/>
      <c r="PV2" s="87"/>
      <c r="PW2" s="87"/>
      <c r="PX2" s="87"/>
      <c r="PY2" s="87"/>
      <c r="PZ2" s="87"/>
      <c r="QA2" s="87"/>
      <c r="QB2" s="87"/>
      <c r="QC2" s="87"/>
      <c r="QD2" s="87"/>
      <c r="QE2" s="87"/>
      <c r="QF2" s="87"/>
      <c r="QG2" s="87"/>
      <c r="QH2" s="87"/>
      <c r="QI2" s="87"/>
      <c r="QJ2" s="87"/>
      <c r="QK2" s="87"/>
      <c r="QL2" s="87"/>
      <c r="QM2" s="87"/>
      <c r="QN2" s="87"/>
      <c r="QO2" s="87"/>
      <c r="QP2" s="87"/>
      <c r="QQ2" s="87"/>
      <c r="QR2" s="87"/>
      <c r="QS2" s="87"/>
      <c r="QT2" s="87"/>
      <c r="QU2" s="87"/>
      <c r="QV2" s="87"/>
      <c r="QW2" s="87"/>
      <c r="QX2" s="87"/>
      <c r="QY2" s="87"/>
      <c r="QZ2" s="87"/>
      <c r="RA2" s="87"/>
      <c r="RB2" s="87"/>
      <c r="RC2" s="87"/>
      <c r="RD2" s="87"/>
      <c r="RE2" s="87"/>
      <c r="RF2" s="87"/>
      <c r="RG2" s="87"/>
      <c r="RH2" s="87"/>
      <c r="RI2" s="87"/>
      <c r="RJ2" s="87"/>
      <c r="RK2" s="87"/>
      <c r="RL2" s="87"/>
      <c r="RM2" s="87"/>
      <c r="RN2" s="87"/>
      <c r="RO2" s="87"/>
      <c r="RP2" s="87"/>
      <c r="RQ2" s="87"/>
      <c r="RR2" s="87"/>
      <c r="RS2" s="87"/>
      <c r="RT2" s="87"/>
      <c r="RU2" s="87"/>
      <c r="RV2" s="87"/>
      <c r="RW2" s="87"/>
      <c r="RX2" s="87"/>
      <c r="RY2" s="87"/>
      <c r="RZ2" s="87"/>
      <c r="SA2" s="87"/>
      <c r="SB2" s="87"/>
      <c r="SC2" s="87"/>
      <c r="SD2" s="87"/>
      <c r="SE2" s="87"/>
      <c r="SF2" s="87"/>
      <c r="SG2" s="87"/>
      <c r="SH2" s="87"/>
      <c r="SI2" s="87"/>
      <c r="SJ2" s="87"/>
      <c r="SK2" s="87"/>
      <c r="SL2" s="87"/>
      <c r="SM2" s="87"/>
      <c r="SN2" s="87"/>
      <c r="SO2" s="87"/>
      <c r="SP2" s="87"/>
      <c r="SQ2" s="87"/>
      <c r="SR2" s="87"/>
      <c r="SS2" s="87"/>
      <c r="ST2" s="87"/>
      <c r="SU2" s="87"/>
      <c r="SV2" s="87"/>
      <c r="SW2" s="87"/>
      <c r="SX2" s="87"/>
      <c r="SY2" s="87"/>
      <c r="SZ2" s="87"/>
      <c r="TA2" s="87"/>
      <c r="TB2" s="87"/>
      <c r="TC2" s="87"/>
      <c r="TD2" s="87"/>
      <c r="TE2" s="87"/>
      <c r="TF2" s="87"/>
      <c r="TG2" s="87"/>
      <c r="TH2" s="87"/>
      <c r="TI2" s="87"/>
      <c r="TJ2" s="87"/>
      <c r="TK2" s="87"/>
      <c r="TL2" s="87"/>
      <c r="TM2" s="87"/>
      <c r="TN2" s="87"/>
      <c r="TO2" s="87"/>
      <c r="TP2" s="87"/>
      <c r="TQ2" s="87"/>
      <c r="TR2" s="87"/>
      <c r="TS2" s="87"/>
      <c r="TT2" s="87"/>
      <c r="TU2" s="87"/>
      <c r="TV2" s="87"/>
      <c r="TW2" s="87"/>
      <c r="TX2" s="87"/>
      <c r="TY2" s="87"/>
      <c r="TZ2" s="87"/>
      <c r="UA2" s="87"/>
      <c r="UB2" s="87"/>
      <c r="UC2" s="87"/>
      <c r="UD2" s="87"/>
      <c r="UE2" s="87"/>
      <c r="UF2" s="87"/>
      <c r="UG2" s="87"/>
      <c r="UH2" s="87"/>
      <c r="UI2" s="87"/>
      <c r="UJ2" s="87"/>
      <c r="UK2" s="87"/>
      <c r="UL2" s="87"/>
      <c r="UM2" s="87"/>
      <c r="UN2" s="87"/>
      <c r="UO2" s="87"/>
      <c r="UP2" s="87"/>
      <c r="UQ2" s="87"/>
      <c r="UR2" s="87"/>
      <c r="US2" s="87"/>
      <c r="UT2" s="87"/>
      <c r="UU2" s="87"/>
      <c r="UV2" s="87"/>
      <c r="UW2" s="87"/>
      <c r="UX2" s="87"/>
      <c r="UY2" s="87"/>
      <c r="UZ2" s="87"/>
      <c r="VA2" s="87"/>
      <c r="VB2" s="87"/>
      <c r="VC2" s="87"/>
      <c r="VD2" s="87"/>
      <c r="VE2" s="87"/>
      <c r="VF2" s="87"/>
      <c r="VG2" s="87"/>
      <c r="VH2" s="87"/>
      <c r="VI2" s="87"/>
      <c r="VJ2" s="87"/>
      <c r="VK2" s="87"/>
      <c r="VL2" s="87"/>
      <c r="VM2" s="87"/>
      <c r="VN2" s="87"/>
      <c r="VO2" s="87"/>
      <c r="VP2" s="87"/>
      <c r="VQ2" s="87"/>
      <c r="VR2" s="87"/>
      <c r="VS2" s="87"/>
      <c r="VT2" s="87"/>
      <c r="VU2" s="87"/>
      <c r="VV2" s="87"/>
      <c r="VW2" s="87"/>
      <c r="VX2" s="87"/>
      <c r="VY2" s="87"/>
      <c r="VZ2" s="87"/>
      <c r="WA2" s="87"/>
      <c r="WB2" s="87"/>
      <c r="WC2" s="87"/>
      <c r="WD2" s="87"/>
      <c r="WE2" s="87"/>
      <c r="WF2" s="87"/>
      <c r="WG2" s="87"/>
      <c r="WH2" s="87"/>
      <c r="WI2" s="87"/>
      <c r="WJ2" s="87"/>
      <c r="WK2" s="87"/>
      <c r="WL2" s="87"/>
      <c r="WM2" s="87"/>
      <c r="WN2" s="87"/>
      <c r="WO2" s="87"/>
      <c r="WP2" s="87"/>
      <c r="WQ2" s="87"/>
      <c r="WR2" s="87"/>
      <c r="WS2" s="87"/>
      <c r="WT2" s="87"/>
      <c r="WU2" s="87"/>
      <c r="WV2" s="87"/>
      <c r="WW2" s="87"/>
      <c r="WX2" s="87"/>
      <c r="WY2" s="87"/>
      <c r="WZ2" s="87"/>
      <c r="XA2" s="87"/>
      <c r="XB2" s="87"/>
      <c r="XC2" s="87"/>
      <c r="XD2" s="87"/>
      <c r="XE2" s="87"/>
      <c r="XF2" s="87"/>
      <c r="XG2" s="87"/>
      <c r="XH2" s="87"/>
      <c r="XI2" s="87"/>
      <c r="XJ2" s="87"/>
      <c r="XK2" s="87"/>
      <c r="XL2" s="87"/>
      <c r="XM2" s="87"/>
      <c r="XN2" s="87"/>
      <c r="XO2" s="87"/>
      <c r="XP2" s="87"/>
      <c r="XQ2" s="87"/>
      <c r="XR2" s="87"/>
      <c r="XS2" s="87"/>
      <c r="XT2" s="87"/>
      <c r="XU2" s="87"/>
      <c r="XV2" s="87"/>
      <c r="XW2" s="87"/>
      <c r="XX2" s="87"/>
      <c r="XY2" s="87"/>
      <c r="XZ2" s="87"/>
      <c r="YA2" s="87"/>
      <c r="YB2" s="87"/>
      <c r="YC2" s="87"/>
      <c r="YD2" s="87"/>
      <c r="YE2" s="87"/>
      <c r="YF2" s="87"/>
      <c r="YG2" s="87"/>
      <c r="YH2" s="87"/>
      <c r="YI2" s="87"/>
      <c r="YJ2" s="87"/>
      <c r="YK2" s="87"/>
      <c r="YL2" s="87"/>
      <c r="YM2" s="87"/>
      <c r="YN2" s="87"/>
      <c r="YO2" s="87"/>
      <c r="YP2" s="87"/>
      <c r="YQ2" s="87"/>
      <c r="YR2" s="87"/>
      <c r="YS2" s="87"/>
      <c r="YT2" s="87"/>
      <c r="YU2" s="87"/>
      <c r="YV2" s="87"/>
      <c r="YW2" s="87"/>
      <c r="YX2" s="87"/>
      <c r="YY2" s="87"/>
      <c r="YZ2" s="87"/>
      <c r="ZA2" s="87"/>
      <c r="ZB2" s="87"/>
      <c r="ZC2" s="87"/>
      <c r="ZD2" s="87"/>
      <c r="ZE2" s="87"/>
      <c r="ZF2" s="87"/>
      <c r="ZG2" s="87"/>
      <c r="ZH2" s="87"/>
      <c r="ZI2" s="87"/>
      <c r="ZJ2" s="87"/>
      <c r="ZK2" s="87"/>
      <c r="ZL2" s="87"/>
      <c r="ZM2" s="87"/>
      <c r="ZN2" s="87"/>
      <c r="ZO2" s="87"/>
      <c r="ZP2" s="87"/>
      <c r="ZQ2" s="87"/>
      <c r="ZR2" s="87"/>
      <c r="ZS2" s="87"/>
      <c r="ZT2" s="87"/>
      <c r="ZU2" s="87"/>
      <c r="ZV2" s="87"/>
      <c r="ZW2" s="87"/>
      <c r="ZX2" s="87"/>
      <c r="ZY2" s="87"/>
      <c r="ZZ2" s="87"/>
      <c r="AAA2" s="87"/>
      <c r="AAB2" s="87"/>
      <c r="AAC2" s="87"/>
      <c r="AAD2" s="87"/>
      <c r="AAE2" s="87"/>
      <c r="AAF2" s="87"/>
      <c r="AAG2" s="87"/>
      <c r="AAH2" s="87"/>
      <c r="AAI2" s="87"/>
      <c r="AAJ2" s="87"/>
      <c r="AAK2" s="87"/>
      <c r="AAL2" s="87"/>
      <c r="AAM2" s="87"/>
      <c r="AAN2" s="87"/>
      <c r="AAO2" s="87"/>
      <c r="AAP2" s="87"/>
      <c r="AAQ2" s="87"/>
      <c r="AAR2" s="87"/>
      <c r="AAS2" s="87"/>
      <c r="AAT2" s="87"/>
      <c r="AAU2" s="87"/>
      <c r="AAV2" s="87"/>
      <c r="AAW2" s="87"/>
      <c r="AAX2" s="87"/>
      <c r="AAY2" s="87"/>
      <c r="AAZ2" s="87"/>
      <c r="ABA2" s="87"/>
      <c r="ABB2" s="87"/>
      <c r="ABC2" s="87"/>
      <c r="ABD2" s="87"/>
      <c r="ABE2" s="87"/>
      <c r="ABF2" s="87"/>
      <c r="ABG2" s="87"/>
      <c r="ABH2" s="87"/>
      <c r="ABI2" s="87"/>
      <c r="ABJ2" s="87"/>
      <c r="ABK2" s="87"/>
      <c r="ABL2" s="87"/>
      <c r="ABM2" s="87"/>
      <c r="ABN2" s="87"/>
      <c r="ABO2" s="87"/>
      <c r="ABP2" s="87"/>
      <c r="ABQ2" s="87"/>
      <c r="ABR2" s="87"/>
      <c r="ABS2" s="87"/>
      <c r="ABT2" s="87"/>
      <c r="ABU2" s="87"/>
      <c r="ABV2" s="87"/>
      <c r="ABW2" s="87"/>
      <c r="ABX2" s="87"/>
      <c r="ABY2" s="87"/>
      <c r="ABZ2" s="87"/>
      <c r="ACA2" s="87"/>
      <c r="ACB2" s="87"/>
      <c r="ACC2" s="87"/>
      <c r="ACD2" s="87"/>
      <c r="ACE2" s="87"/>
      <c r="ACF2" s="87"/>
      <c r="ACG2" s="87"/>
      <c r="ACH2" s="87"/>
      <c r="ACI2" s="87"/>
      <c r="ACJ2" s="87"/>
      <c r="ACK2" s="87"/>
      <c r="ACL2" s="87"/>
      <c r="ACM2" s="87"/>
      <c r="ACN2" s="87"/>
      <c r="ACO2" s="87"/>
      <c r="ACP2" s="87"/>
      <c r="ACQ2" s="87"/>
      <c r="ACR2" s="87"/>
      <c r="ACS2" s="87"/>
      <c r="ACT2" s="87"/>
      <c r="ACU2" s="87"/>
      <c r="ACV2" s="87"/>
      <c r="ACW2" s="87"/>
      <c r="ACX2" s="87"/>
      <c r="ACY2" s="87"/>
      <c r="ACZ2" s="87"/>
      <c r="ADA2" s="87"/>
      <c r="ADB2" s="87"/>
      <c r="ADC2" s="87"/>
      <c r="ADD2" s="87"/>
      <c r="ADE2" s="87"/>
      <c r="ADF2" s="87"/>
      <c r="ADG2" s="87"/>
      <c r="ADH2" s="87"/>
      <c r="ADI2" s="87"/>
      <c r="ADJ2" s="87"/>
      <c r="ADK2" s="87"/>
      <c r="ADL2" s="87"/>
      <c r="ADM2" s="87"/>
      <c r="ADN2" s="87"/>
      <c r="ADO2" s="87"/>
      <c r="ADP2" s="87"/>
      <c r="ADQ2" s="87"/>
      <c r="ADR2" s="87"/>
      <c r="ADS2" s="87"/>
      <c r="ADT2" s="87"/>
      <c r="ADU2" s="87"/>
      <c r="ADV2" s="87"/>
      <c r="ADW2" s="87"/>
      <c r="ADX2" s="87"/>
      <c r="ADY2" s="87"/>
      <c r="ADZ2" s="87"/>
      <c r="AEA2" s="87"/>
      <c r="AEB2" s="87"/>
      <c r="AEC2" s="87"/>
      <c r="AED2" s="87"/>
      <c r="AEE2" s="87"/>
      <c r="AEF2" s="87"/>
      <c r="AEG2" s="87"/>
      <c r="AEH2" s="87"/>
      <c r="AEI2" s="87"/>
      <c r="AEJ2" s="87"/>
      <c r="AEK2" s="87"/>
      <c r="AEL2" s="87"/>
      <c r="AEM2" s="87"/>
      <c r="AEN2" s="87"/>
      <c r="AEO2" s="87"/>
      <c r="AEP2" s="87"/>
      <c r="AEQ2" s="87"/>
      <c r="AER2" s="87"/>
      <c r="AES2" s="87"/>
      <c r="AET2" s="87"/>
      <c r="AEU2" s="87"/>
      <c r="AEV2" s="87"/>
      <c r="AEW2" s="87"/>
      <c r="AEX2" s="87"/>
      <c r="AEY2" s="87"/>
      <c r="AEZ2" s="87"/>
      <c r="AFA2" s="87"/>
      <c r="AFB2" s="87"/>
      <c r="AFC2" s="87"/>
      <c r="AFD2" s="87"/>
      <c r="AFE2" s="87"/>
      <c r="AFF2" s="87"/>
      <c r="AFG2" s="87"/>
      <c r="AFH2" s="87"/>
      <c r="AFI2" s="87"/>
      <c r="AFJ2" s="87"/>
      <c r="AFK2" s="87"/>
      <c r="AFL2" s="87"/>
      <c r="AFM2" s="87"/>
      <c r="AFN2" s="87"/>
      <c r="AFO2" s="87"/>
      <c r="AFP2" s="87"/>
      <c r="AFQ2" s="87"/>
      <c r="AFR2" s="87"/>
      <c r="AFS2" s="87"/>
      <c r="AFT2" s="87"/>
      <c r="AFU2" s="87"/>
      <c r="AFV2" s="87"/>
      <c r="AFW2" s="87"/>
      <c r="AFX2" s="87"/>
      <c r="AFY2" s="87"/>
      <c r="AFZ2" s="87"/>
      <c r="AGA2" s="87"/>
      <c r="AGB2" s="87"/>
      <c r="AGC2" s="87"/>
      <c r="AGD2" s="87"/>
      <c r="AGE2" s="87"/>
      <c r="AGF2" s="87"/>
      <c r="AGG2" s="87"/>
      <c r="AGH2" s="87"/>
      <c r="AGI2" s="87"/>
      <c r="AGJ2" s="87"/>
      <c r="AGK2" s="87"/>
      <c r="AGL2" s="87"/>
      <c r="AGM2" s="87"/>
      <c r="AGN2" s="87"/>
      <c r="AGO2" s="87"/>
      <c r="AGP2" s="87"/>
      <c r="AGQ2" s="87"/>
      <c r="AGR2" s="87"/>
      <c r="AGS2" s="87"/>
      <c r="AGT2" s="87"/>
      <c r="AGU2" s="87"/>
      <c r="AGV2" s="87"/>
      <c r="AGW2" s="87"/>
      <c r="AGX2" s="87"/>
      <c r="AGY2" s="87"/>
      <c r="AGZ2" s="87"/>
      <c r="AHA2" s="87"/>
      <c r="AHB2" s="87"/>
      <c r="AHC2" s="87"/>
      <c r="AHD2" s="87"/>
      <c r="AHE2" s="87"/>
      <c r="AHF2" s="87"/>
      <c r="AHG2" s="87"/>
      <c r="AHH2" s="87"/>
      <c r="AHI2" s="87"/>
      <c r="AHJ2" s="87"/>
      <c r="AHK2" s="87"/>
      <c r="AHL2" s="87"/>
      <c r="AHM2" s="87"/>
      <c r="AHN2" s="87"/>
      <c r="AHO2" s="87"/>
      <c r="AHP2" s="87"/>
      <c r="AHQ2" s="87"/>
      <c r="AHR2" s="87"/>
      <c r="AHS2" s="87"/>
      <c r="AHT2" s="87"/>
      <c r="AHU2" s="87"/>
      <c r="AHV2" s="87"/>
      <c r="AHW2" s="87"/>
      <c r="AHX2" s="87"/>
      <c r="AHY2" s="87"/>
      <c r="AHZ2" s="87"/>
      <c r="AIA2" s="87"/>
      <c r="AIB2" s="87"/>
      <c r="AIC2" s="87"/>
      <c r="AID2" s="87"/>
      <c r="AIE2" s="87"/>
      <c r="AIF2" s="87"/>
      <c r="AIG2" s="87"/>
      <c r="AIH2" s="87"/>
      <c r="AII2" s="87"/>
      <c r="AIJ2" s="87"/>
      <c r="AIK2" s="87"/>
      <c r="AIL2" s="87"/>
      <c r="AIM2" s="87"/>
      <c r="AIN2" s="87"/>
      <c r="AIO2" s="87"/>
      <c r="AIP2" s="87"/>
      <c r="AIQ2" s="87"/>
      <c r="AIR2" s="87"/>
      <c r="AIS2" s="87"/>
      <c r="AIT2" s="87"/>
      <c r="AIU2" s="87"/>
      <c r="AIV2" s="87"/>
      <c r="AIW2" s="87"/>
      <c r="AIX2" s="87"/>
      <c r="AIY2" s="87"/>
      <c r="AIZ2" s="87"/>
      <c r="AJA2" s="87"/>
      <c r="AJB2" s="87"/>
      <c r="AJC2" s="87"/>
      <c r="AJD2" s="87"/>
      <c r="AJE2" s="87"/>
      <c r="AJF2" s="87"/>
      <c r="AJG2" s="87"/>
      <c r="AJH2" s="87"/>
      <c r="AJI2" s="87"/>
      <c r="AJJ2" s="87"/>
      <c r="AJK2" s="87"/>
      <c r="AJL2" s="87"/>
      <c r="AJM2" s="87"/>
      <c r="AJN2" s="87"/>
      <c r="AJO2" s="87"/>
      <c r="AJP2" s="87"/>
      <c r="AJQ2" s="87"/>
      <c r="AJR2" s="87"/>
      <c r="AJS2" s="87"/>
      <c r="AJT2" s="87"/>
      <c r="AJU2" s="87"/>
      <c r="AJV2" s="87"/>
      <c r="AJW2" s="87"/>
      <c r="AJX2" s="87"/>
      <c r="AJY2" s="87"/>
      <c r="AJZ2" s="87"/>
      <c r="AKA2" s="87"/>
      <c r="AKB2" s="87"/>
      <c r="AKC2" s="87"/>
      <c r="AKD2" s="87"/>
      <c r="AKE2" s="87"/>
      <c r="AKF2" s="87"/>
      <c r="AKG2" s="87"/>
      <c r="AKH2" s="87"/>
      <c r="AKI2" s="87"/>
      <c r="AKJ2" s="87"/>
      <c r="AKK2" s="87"/>
      <c r="AKL2" s="87"/>
      <c r="AKM2" s="87"/>
      <c r="AKN2" s="87"/>
      <c r="AKO2" s="87"/>
      <c r="AKP2" s="87"/>
      <c r="AKQ2" s="87"/>
      <c r="AKR2" s="87"/>
      <c r="AKS2" s="87"/>
      <c r="AKT2" s="87"/>
      <c r="AKU2" s="87"/>
      <c r="AKV2" s="87"/>
      <c r="AKW2" s="87"/>
      <c r="AKX2" s="87"/>
      <c r="AKY2" s="87"/>
      <c r="AKZ2" s="87"/>
      <c r="ALA2" s="87"/>
      <c r="ALB2" s="87"/>
      <c r="ALC2" s="87"/>
      <c r="ALD2" s="87"/>
      <c r="ALE2" s="87"/>
      <c r="ALF2" s="87"/>
      <c r="ALG2" s="87"/>
      <c r="ALH2" s="87"/>
      <c r="ALI2" s="87"/>
      <c r="ALJ2" s="87"/>
      <c r="ALK2" s="87"/>
      <c r="ALL2" s="87"/>
      <c r="ALM2" s="87"/>
      <c r="ALN2" s="87"/>
      <c r="ALO2" s="87"/>
      <c r="ALP2" s="87"/>
      <c r="ALQ2" s="87"/>
      <c r="ALR2" s="87"/>
      <c r="ALS2" s="87"/>
      <c r="ALT2" s="87"/>
      <c r="ALU2" s="87"/>
      <c r="ALV2" s="87"/>
      <c r="ALW2" s="87"/>
      <c r="ALX2" s="87"/>
      <c r="ALY2" s="87"/>
      <c r="ALZ2" s="87"/>
      <c r="AMA2" s="87"/>
    </row>
    <row r="3" spans="1:1015" ht="76.5" customHeight="1">
      <c r="A3" s="86"/>
      <c r="B3" s="86"/>
      <c r="C3" s="86" t="s">
        <v>421</v>
      </c>
      <c r="D3" s="86" t="s">
        <v>422</v>
      </c>
      <c r="E3" s="86" t="s">
        <v>471</v>
      </c>
      <c r="F3" s="86" t="s">
        <v>423</v>
      </c>
      <c r="G3" s="86" t="s">
        <v>424</v>
      </c>
      <c r="H3" s="86" t="s">
        <v>472</v>
      </c>
      <c r="I3" s="86" t="s">
        <v>425</v>
      </c>
      <c r="J3" s="86" t="s">
        <v>426</v>
      </c>
      <c r="K3" s="86" t="s">
        <v>473</v>
      </c>
      <c r="L3" s="86" t="s">
        <v>427</v>
      </c>
      <c r="M3" s="86" t="s">
        <v>428</v>
      </c>
      <c r="N3" s="86" t="s">
        <v>474</v>
      </c>
      <c r="O3" s="86" t="s">
        <v>429</v>
      </c>
      <c r="P3" s="86" t="s">
        <v>430</v>
      </c>
      <c r="Q3" s="86" t="s">
        <v>475</v>
      </c>
      <c r="R3" s="86" t="s">
        <v>431</v>
      </c>
      <c r="S3" s="86" t="s">
        <v>432</v>
      </c>
      <c r="T3" s="86" t="s">
        <v>476</v>
      </c>
      <c r="U3" s="86" t="s">
        <v>433</v>
      </c>
      <c r="V3" s="86" t="s">
        <v>434</v>
      </c>
      <c r="W3" s="86" t="s">
        <v>477</v>
      </c>
      <c r="X3" s="86" t="s">
        <v>435</v>
      </c>
      <c r="Y3" s="86" t="s">
        <v>436</v>
      </c>
      <c r="Z3" s="86" t="s">
        <v>478</v>
      </c>
      <c r="AA3" s="86" t="s">
        <v>437</v>
      </c>
      <c r="AB3" s="86" t="s">
        <v>438</v>
      </c>
      <c r="AC3" s="86" t="s">
        <v>479</v>
      </c>
      <c r="AD3" s="86" t="s">
        <v>439</v>
      </c>
      <c r="AE3" s="86" t="s">
        <v>440</v>
      </c>
      <c r="AF3" s="86" t="s">
        <v>480</v>
      </c>
      <c r="AG3" s="86" t="s">
        <v>441</v>
      </c>
      <c r="AH3" s="86" t="s">
        <v>442</v>
      </c>
      <c r="AI3" s="86" t="s">
        <v>481</v>
      </c>
      <c r="AJ3" s="86" t="s">
        <v>443</v>
      </c>
      <c r="AK3" s="86" t="s">
        <v>444</v>
      </c>
      <c r="AL3" s="86" t="s">
        <v>482</v>
      </c>
      <c r="AM3" s="88" t="s">
        <v>43</v>
      </c>
      <c r="AN3" s="88" t="s">
        <v>44</v>
      </c>
      <c r="AO3" s="88" t="s">
        <v>45</v>
      </c>
      <c r="AP3" s="86" t="s">
        <v>445</v>
      </c>
      <c r="AQ3" s="86" t="s">
        <v>446</v>
      </c>
      <c r="AR3" s="86" t="s">
        <v>483</v>
      </c>
      <c r="AS3" s="86" t="s">
        <v>447</v>
      </c>
      <c r="AT3" s="86" t="s">
        <v>448</v>
      </c>
      <c r="AU3" s="86" t="s">
        <v>484</v>
      </c>
      <c r="AV3" s="86" t="s">
        <v>449</v>
      </c>
      <c r="AW3" s="86" t="s">
        <v>450</v>
      </c>
      <c r="AX3" s="86" t="s">
        <v>485</v>
      </c>
      <c r="AY3" s="86" t="s">
        <v>451</v>
      </c>
      <c r="AZ3" s="86" t="s">
        <v>452</v>
      </c>
      <c r="BA3" s="86" t="s">
        <v>486</v>
      </c>
      <c r="BB3" s="86" t="s">
        <v>453</v>
      </c>
      <c r="BC3" s="86" t="s">
        <v>454</v>
      </c>
      <c r="BD3" s="86" t="s">
        <v>487</v>
      </c>
      <c r="BE3" s="86" t="s">
        <v>455</v>
      </c>
      <c r="BF3" s="86" t="s">
        <v>456</v>
      </c>
      <c r="BG3" s="86" t="s">
        <v>488</v>
      </c>
      <c r="BH3" s="86" t="s">
        <v>457</v>
      </c>
      <c r="BI3" s="86" t="s">
        <v>489</v>
      </c>
      <c r="BJ3" s="86" t="s">
        <v>490</v>
      </c>
      <c r="BK3" s="86" t="s">
        <v>458</v>
      </c>
      <c r="BL3" s="86" t="s">
        <v>491</v>
      </c>
      <c r="BM3" s="86" t="s">
        <v>492</v>
      </c>
      <c r="BN3" s="88" t="s">
        <v>46</v>
      </c>
      <c r="BO3" s="88" t="s">
        <v>47</v>
      </c>
      <c r="BP3" s="88" t="s">
        <v>48</v>
      </c>
      <c r="BQ3" s="88" t="s">
        <v>459</v>
      </c>
      <c r="BR3" s="88" t="s">
        <v>460</v>
      </c>
      <c r="BS3" s="88" t="s">
        <v>49</v>
      </c>
      <c r="BT3" s="88" t="s">
        <v>50</v>
      </c>
      <c r="BU3" s="88" t="s">
        <v>51</v>
      </c>
      <c r="BV3" s="88" t="s">
        <v>52</v>
      </c>
      <c r="BW3" s="86" t="s">
        <v>339</v>
      </c>
      <c r="BX3" s="86" t="s">
        <v>340</v>
      </c>
      <c r="BY3" s="86" t="s">
        <v>341</v>
      </c>
      <c r="BZ3" s="86" t="s">
        <v>342</v>
      </c>
      <c r="CA3" s="89" t="s">
        <v>343</v>
      </c>
      <c r="CB3" s="86" t="s">
        <v>344</v>
      </c>
      <c r="CC3" s="86" t="s">
        <v>461</v>
      </c>
      <c r="CD3" s="88" t="s">
        <v>53</v>
      </c>
      <c r="CE3" s="86" t="s">
        <v>347</v>
      </c>
      <c r="CF3" s="86" t="s">
        <v>348</v>
      </c>
      <c r="CG3" s="88" t="s">
        <v>56</v>
      </c>
      <c r="CH3" s="86" t="s">
        <v>462</v>
      </c>
      <c r="CI3" s="86" t="s">
        <v>463</v>
      </c>
      <c r="CJ3" s="86" t="s">
        <v>464</v>
      </c>
      <c r="CK3" s="86" t="s">
        <v>352</v>
      </c>
      <c r="CL3" s="86" t="s">
        <v>353</v>
      </c>
      <c r="CM3" s="86" t="s">
        <v>354</v>
      </c>
      <c r="CN3" s="86" t="s">
        <v>355</v>
      </c>
      <c r="CO3" s="86" t="s">
        <v>465</v>
      </c>
      <c r="CP3" s="86" t="s">
        <v>357</v>
      </c>
      <c r="CQ3" s="86" t="s">
        <v>358</v>
      </c>
      <c r="CR3" s="88" t="s">
        <v>65</v>
      </c>
      <c r="CS3" s="88" t="s">
        <v>359</v>
      </c>
      <c r="CT3" s="88" t="s">
        <v>66</v>
      </c>
      <c r="CU3" s="86" t="s">
        <v>361</v>
      </c>
      <c r="CV3" s="86" t="s">
        <v>362</v>
      </c>
      <c r="CW3" s="86" t="s">
        <v>364</v>
      </c>
      <c r="CX3" s="86" t="s">
        <v>466</v>
      </c>
      <c r="CY3" s="86" t="s">
        <v>366</v>
      </c>
      <c r="CZ3" s="86" t="s">
        <v>367</v>
      </c>
      <c r="DA3" s="86" t="s">
        <v>368</v>
      </c>
      <c r="DB3" s="86" t="s">
        <v>369</v>
      </c>
      <c r="DC3" s="86" t="s">
        <v>370</v>
      </c>
      <c r="DD3" s="86" t="s">
        <v>371</v>
      </c>
      <c r="DE3" s="86" t="s">
        <v>372</v>
      </c>
      <c r="DF3" s="86" t="s">
        <v>467</v>
      </c>
      <c r="DG3" s="86" t="s">
        <v>468</v>
      </c>
      <c r="DH3" s="86" t="s">
        <v>375</v>
      </c>
      <c r="DI3" s="86" t="s">
        <v>376</v>
      </c>
      <c r="DJ3" s="88" t="s">
        <v>53</v>
      </c>
      <c r="DK3" s="86" t="s">
        <v>379</v>
      </c>
      <c r="DL3" s="86" t="s">
        <v>380</v>
      </c>
      <c r="DM3" s="86" t="s">
        <v>469</v>
      </c>
      <c r="DN3" s="86" t="s">
        <v>383</v>
      </c>
      <c r="DO3" s="86" t="s">
        <v>384</v>
      </c>
      <c r="DP3" s="86" t="s">
        <v>385</v>
      </c>
      <c r="DQ3" s="86" t="s">
        <v>470</v>
      </c>
      <c r="DR3" s="86" t="s">
        <v>388</v>
      </c>
      <c r="DS3" s="86" t="s">
        <v>390</v>
      </c>
      <c r="DT3" s="86" t="s">
        <v>391</v>
      </c>
      <c r="DU3" s="86" t="s">
        <v>392</v>
      </c>
      <c r="DV3" s="86" t="s">
        <v>393</v>
      </c>
      <c r="DW3" s="86" t="s">
        <v>394</v>
      </c>
      <c r="DX3" s="86" t="s">
        <v>395</v>
      </c>
      <c r="DY3" s="86" t="s">
        <v>396</v>
      </c>
      <c r="DZ3" s="86" t="s">
        <v>397</v>
      </c>
      <c r="EA3" s="86" t="s">
        <v>398</v>
      </c>
      <c r="EB3" s="86" t="s">
        <v>399</v>
      </c>
      <c r="EC3" s="86" t="s">
        <v>400</v>
      </c>
      <c r="ED3" s="86" t="s">
        <v>401</v>
      </c>
      <c r="EE3" s="86" t="s">
        <v>402</v>
      </c>
      <c r="EF3" s="88" t="s">
        <v>56</v>
      </c>
      <c r="EG3" s="88" t="s">
        <v>81</v>
      </c>
      <c r="EH3" s="86" t="s">
        <v>404</v>
      </c>
      <c r="EI3" s="86" t="s">
        <v>405</v>
      </c>
      <c r="EJ3" s="86" t="s">
        <v>406</v>
      </c>
      <c r="EK3" s="86" t="s">
        <v>519</v>
      </c>
      <c r="EL3" s="86" t="s">
        <v>407</v>
      </c>
      <c r="EM3" s="88" t="s">
        <v>65</v>
      </c>
      <c r="EN3" s="86" t="s">
        <v>520</v>
      </c>
      <c r="EO3" s="86" t="s">
        <v>409</v>
      </c>
      <c r="EP3" s="86" t="s">
        <v>410</v>
      </c>
      <c r="EQ3" s="88" t="s">
        <v>82</v>
      </c>
      <c r="ER3" s="88" t="s">
        <v>83</v>
      </c>
      <c r="ES3" s="88" t="s">
        <v>84</v>
      </c>
      <c r="ET3" s="86" t="s">
        <v>412</v>
      </c>
      <c r="EU3" s="86" t="s">
        <v>413</v>
      </c>
      <c r="EV3" s="86" t="s">
        <v>522</v>
      </c>
      <c r="EW3" s="88" t="s">
        <v>85</v>
      </c>
      <c r="EX3" s="86" t="s">
        <v>415</v>
      </c>
      <c r="EY3" s="86" t="s">
        <v>416</v>
      </c>
      <c r="EZ3" s="86" t="s">
        <v>521</v>
      </c>
      <c r="FA3" s="88" t="s">
        <v>86</v>
      </c>
      <c r="FB3" s="88" t="s">
        <v>87</v>
      </c>
      <c r="FC3" s="88" t="s">
        <v>417</v>
      </c>
      <c r="FD3" s="88" t="s">
        <v>418</v>
      </c>
      <c r="FE3" s="88" t="s">
        <v>419</v>
      </c>
      <c r="FF3" s="88" t="s">
        <v>88</v>
      </c>
      <c r="FG3" s="88" t="s">
        <v>89</v>
      </c>
      <c r="FH3" s="88" t="s">
        <v>90</v>
      </c>
      <c r="FI3" s="87"/>
      <c r="FJ3" s="87"/>
      <c r="FK3" s="87"/>
      <c r="FL3" s="87"/>
      <c r="FM3" s="87"/>
      <c r="FN3" s="87"/>
      <c r="FO3" s="87"/>
      <c r="FP3" s="87"/>
      <c r="FQ3" s="87"/>
      <c r="FR3" s="87"/>
      <c r="FS3" s="87"/>
      <c r="FT3" s="87"/>
      <c r="FU3" s="87"/>
      <c r="FV3" s="87"/>
      <c r="FW3" s="87"/>
      <c r="FX3" s="87"/>
      <c r="FY3" s="87"/>
      <c r="FZ3" s="87"/>
      <c r="GA3" s="87"/>
      <c r="GB3" s="87"/>
      <c r="GC3" s="87"/>
      <c r="GD3" s="87"/>
      <c r="GE3" s="87"/>
      <c r="GF3" s="87"/>
      <c r="GG3" s="87"/>
      <c r="GH3" s="87"/>
      <c r="GI3" s="87"/>
      <c r="GJ3" s="87"/>
      <c r="GK3" s="87"/>
      <c r="GL3" s="87"/>
      <c r="GM3" s="87"/>
      <c r="GN3" s="87"/>
      <c r="GO3" s="87"/>
      <c r="GP3" s="87"/>
      <c r="GQ3" s="87"/>
      <c r="GR3" s="87"/>
      <c r="GS3" s="87"/>
      <c r="GT3" s="87"/>
      <c r="GU3" s="87"/>
      <c r="GV3" s="87"/>
      <c r="GW3" s="87"/>
      <c r="GX3" s="87"/>
      <c r="GY3" s="87"/>
      <c r="GZ3" s="87"/>
      <c r="HA3" s="87"/>
      <c r="HB3" s="87"/>
      <c r="HC3" s="87"/>
      <c r="HD3" s="87"/>
      <c r="HE3" s="87"/>
      <c r="HF3" s="87"/>
      <c r="HG3" s="87"/>
      <c r="HH3" s="87"/>
      <c r="HI3" s="87"/>
      <c r="HJ3" s="87"/>
      <c r="HK3" s="87"/>
      <c r="HL3" s="87"/>
      <c r="HM3" s="87"/>
      <c r="HN3" s="87"/>
      <c r="HO3" s="87"/>
      <c r="HP3" s="87"/>
      <c r="HQ3" s="87"/>
      <c r="HR3" s="87"/>
      <c r="HS3" s="87"/>
      <c r="HT3" s="87"/>
      <c r="HU3" s="87"/>
      <c r="HV3" s="87"/>
      <c r="HW3" s="87"/>
      <c r="HX3" s="87"/>
      <c r="HY3" s="87"/>
      <c r="HZ3" s="87"/>
      <c r="IA3" s="87"/>
      <c r="IB3" s="87"/>
      <c r="IC3" s="87"/>
      <c r="ID3" s="87"/>
      <c r="IE3" s="87"/>
      <c r="IF3" s="87"/>
      <c r="IG3" s="87"/>
      <c r="IH3" s="87"/>
      <c r="II3" s="87"/>
      <c r="IJ3" s="87"/>
      <c r="IK3" s="87"/>
      <c r="IL3" s="87"/>
      <c r="IM3" s="87"/>
      <c r="IN3" s="87"/>
      <c r="IO3" s="87"/>
      <c r="IP3" s="87"/>
      <c r="IQ3" s="87"/>
      <c r="IR3" s="87"/>
      <c r="IS3" s="87"/>
      <c r="IT3" s="87"/>
      <c r="IU3" s="87"/>
      <c r="IV3" s="87"/>
      <c r="IW3" s="87"/>
      <c r="IX3" s="87"/>
      <c r="IY3" s="87"/>
      <c r="IZ3" s="87"/>
      <c r="JA3" s="87"/>
      <c r="JB3" s="87"/>
      <c r="JC3" s="87"/>
      <c r="JD3" s="87"/>
      <c r="JE3" s="87"/>
      <c r="JF3" s="87"/>
      <c r="JG3" s="87"/>
      <c r="JH3" s="87"/>
      <c r="JI3" s="87"/>
      <c r="JJ3" s="87"/>
      <c r="JK3" s="87"/>
      <c r="JL3" s="87"/>
      <c r="JM3" s="87"/>
      <c r="JN3" s="87"/>
      <c r="JO3" s="87"/>
      <c r="JP3" s="87"/>
      <c r="JQ3" s="87"/>
      <c r="JR3" s="87"/>
      <c r="JS3" s="87"/>
      <c r="JT3" s="87"/>
      <c r="JU3" s="87"/>
      <c r="JV3" s="87"/>
      <c r="JW3" s="87"/>
      <c r="JX3" s="87"/>
      <c r="JY3" s="87"/>
      <c r="JZ3" s="87"/>
      <c r="KA3" s="87"/>
      <c r="KB3" s="87"/>
      <c r="KC3" s="87"/>
      <c r="KD3" s="87"/>
      <c r="KE3" s="87"/>
      <c r="KF3" s="87"/>
      <c r="KG3" s="87"/>
      <c r="KH3" s="87"/>
      <c r="KI3" s="87"/>
      <c r="KJ3" s="87"/>
      <c r="KK3" s="87"/>
      <c r="KL3" s="87"/>
      <c r="KM3" s="87"/>
      <c r="KN3" s="87"/>
      <c r="KO3" s="87"/>
      <c r="KP3" s="87"/>
      <c r="KQ3" s="87"/>
      <c r="KR3" s="87"/>
      <c r="KS3" s="87"/>
      <c r="KT3" s="87"/>
      <c r="KU3" s="87"/>
      <c r="KV3" s="87"/>
      <c r="KW3" s="87"/>
      <c r="KX3" s="87"/>
      <c r="KY3" s="87"/>
      <c r="KZ3" s="87"/>
      <c r="LA3" s="87"/>
      <c r="LB3" s="87"/>
      <c r="LC3" s="87"/>
      <c r="LD3" s="87"/>
      <c r="LE3" s="87"/>
      <c r="LF3" s="87"/>
      <c r="LG3" s="87"/>
      <c r="LH3" s="87"/>
      <c r="LI3" s="87"/>
      <c r="LJ3" s="87"/>
      <c r="LK3" s="87"/>
      <c r="LL3" s="87"/>
      <c r="LM3" s="87"/>
      <c r="LN3" s="87"/>
      <c r="LO3" s="87"/>
      <c r="LP3" s="87"/>
      <c r="LQ3" s="87"/>
      <c r="LR3" s="87"/>
      <c r="LS3" s="87"/>
      <c r="LT3" s="87"/>
      <c r="LU3" s="87"/>
      <c r="LV3" s="87"/>
      <c r="LW3" s="87"/>
      <c r="LX3" s="87"/>
      <c r="LY3" s="87"/>
      <c r="LZ3" s="87"/>
      <c r="MA3" s="87"/>
      <c r="MB3" s="87"/>
      <c r="MC3" s="87"/>
      <c r="MD3" s="87"/>
      <c r="ME3" s="87"/>
      <c r="MF3" s="87"/>
      <c r="MG3" s="87"/>
      <c r="MH3" s="87"/>
      <c r="MI3" s="87"/>
      <c r="MJ3" s="87"/>
      <c r="MK3" s="87"/>
      <c r="ML3" s="87"/>
      <c r="MM3" s="87"/>
      <c r="MN3" s="87"/>
      <c r="MO3" s="87"/>
      <c r="MP3" s="87"/>
      <c r="MQ3" s="87"/>
      <c r="MR3" s="87"/>
      <c r="MS3" s="87"/>
      <c r="MT3" s="87"/>
      <c r="MU3" s="87"/>
      <c r="MV3" s="87"/>
      <c r="MW3" s="87"/>
      <c r="MX3" s="87"/>
      <c r="MY3" s="87"/>
      <c r="MZ3" s="87"/>
      <c r="NA3" s="87"/>
      <c r="NB3" s="87"/>
      <c r="NC3" s="87"/>
      <c r="ND3" s="87"/>
      <c r="NE3" s="87"/>
      <c r="NF3" s="87"/>
      <c r="NG3" s="87"/>
      <c r="NH3" s="87"/>
      <c r="NI3" s="87"/>
      <c r="NJ3" s="87"/>
      <c r="NK3" s="87"/>
      <c r="NL3" s="87"/>
      <c r="NM3" s="87"/>
      <c r="NN3" s="87"/>
      <c r="NO3" s="87"/>
      <c r="NP3" s="87"/>
      <c r="NQ3" s="87"/>
      <c r="NR3" s="87"/>
      <c r="NS3" s="87"/>
      <c r="NT3" s="87"/>
      <c r="NU3" s="87"/>
      <c r="NV3" s="87"/>
      <c r="NW3" s="87"/>
      <c r="NX3" s="87"/>
      <c r="NY3" s="87"/>
      <c r="NZ3" s="87"/>
      <c r="OA3" s="87"/>
      <c r="OB3" s="87"/>
      <c r="OC3" s="87"/>
      <c r="OD3" s="87"/>
      <c r="OE3" s="87"/>
      <c r="OF3" s="87"/>
      <c r="OG3" s="87"/>
      <c r="OH3" s="87"/>
      <c r="OI3" s="87"/>
      <c r="OJ3" s="87"/>
      <c r="OK3" s="87"/>
      <c r="OL3" s="87"/>
      <c r="OM3" s="87"/>
      <c r="ON3" s="87"/>
      <c r="OO3" s="87"/>
      <c r="OP3" s="87"/>
      <c r="OQ3" s="87"/>
      <c r="OR3" s="87"/>
      <c r="OS3" s="87"/>
      <c r="OT3" s="87"/>
      <c r="OU3" s="87"/>
      <c r="OV3" s="87"/>
      <c r="OW3" s="87"/>
      <c r="OX3" s="87"/>
      <c r="OY3" s="87"/>
      <c r="OZ3" s="87"/>
      <c r="PA3" s="87"/>
      <c r="PB3" s="87"/>
      <c r="PC3" s="87"/>
      <c r="PD3" s="87"/>
      <c r="PE3" s="87"/>
      <c r="PF3" s="87"/>
      <c r="PG3" s="87"/>
      <c r="PH3" s="87"/>
      <c r="PI3" s="87"/>
      <c r="PJ3" s="87"/>
      <c r="PK3" s="87"/>
      <c r="PL3" s="87"/>
      <c r="PM3" s="87"/>
      <c r="PN3" s="87"/>
      <c r="PO3" s="87"/>
      <c r="PP3" s="87"/>
      <c r="PQ3" s="87"/>
      <c r="PR3" s="87"/>
      <c r="PS3" s="87"/>
      <c r="PT3" s="87"/>
      <c r="PU3" s="87"/>
      <c r="PV3" s="87"/>
      <c r="PW3" s="87"/>
      <c r="PX3" s="87"/>
      <c r="PY3" s="87"/>
      <c r="PZ3" s="87"/>
      <c r="QA3" s="87"/>
      <c r="QB3" s="87"/>
      <c r="QC3" s="87"/>
      <c r="QD3" s="87"/>
      <c r="QE3" s="87"/>
      <c r="QF3" s="87"/>
      <c r="QG3" s="87"/>
      <c r="QH3" s="87"/>
      <c r="QI3" s="87"/>
      <c r="QJ3" s="87"/>
      <c r="QK3" s="87"/>
      <c r="QL3" s="87"/>
      <c r="QM3" s="87"/>
      <c r="QN3" s="87"/>
      <c r="QO3" s="87"/>
      <c r="QP3" s="87"/>
      <c r="QQ3" s="87"/>
      <c r="QR3" s="87"/>
      <c r="QS3" s="87"/>
      <c r="QT3" s="87"/>
      <c r="QU3" s="87"/>
      <c r="QV3" s="87"/>
      <c r="QW3" s="87"/>
      <c r="QX3" s="87"/>
      <c r="QY3" s="87"/>
      <c r="QZ3" s="87"/>
      <c r="RA3" s="87"/>
      <c r="RB3" s="87"/>
      <c r="RC3" s="87"/>
      <c r="RD3" s="87"/>
      <c r="RE3" s="87"/>
      <c r="RF3" s="87"/>
      <c r="RG3" s="87"/>
      <c r="RH3" s="87"/>
      <c r="RI3" s="87"/>
      <c r="RJ3" s="87"/>
      <c r="RK3" s="87"/>
      <c r="RL3" s="87"/>
      <c r="RM3" s="87"/>
      <c r="RN3" s="87"/>
      <c r="RO3" s="87"/>
      <c r="RP3" s="87"/>
      <c r="RQ3" s="87"/>
      <c r="RR3" s="87"/>
      <c r="RS3" s="87"/>
      <c r="RT3" s="87"/>
      <c r="RU3" s="87"/>
      <c r="RV3" s="87"/>
      <c r="RW3" s="87"/>
      <c r="RX3" s="87"/>
      <c r="RY3" s="87"/>
      <c r="RZ3" s="87"/>
      <c r="SA3" s="87"/>
      <c r="SB3" s="87"/>
      <c r="SC3" s="87"/>
      <c r="SD3" s="87"/>
      <c r="SE3" s="87"/>
      <c r="SF3" s="87"/>
      <c r="SG3" s="87"/>
      <c r="SH3" s="87"/>
      <c r="SI3" s="87"/>
      <c r="SJ3" s="87"/>
      <c r="SK3" s="87"/>
      <c r="SL3" s="87"/>
      <c r="SM3" s="87"/>
      <c r="SN3" s="87"/>
      <c r="SO3" s="87"/>
      <c r="SP3" s="87"/>
      <c r="SQ3" s="87"/>
      <c r="SR3" s="87"/>
      <c r="SS3" s="87"/>
      <c r="ST3" s="87"/>
      <c r="SU3" s="87"/>
      <c r="SV3" s="87"/>
      <c r="SW3" s="87"/>
      <c r="SX3" s="87"/>
      <c r="SY3" s="87"/>
      <c r="SZ3" s="87"/>
      <c r="TA3" s="87"/>
      <c r="TB3" s="87"/>
      <c r="TC3" s="87"/>
      <c r="TD3" s="87"/>
      <c r="TE3" s="87"/>
      <c r="TF3" s="87"/>
      <c r="TG3" s="87"/>
      <c r="TH3" s="87"/>
      <c r="TI3" s="87"/>
      <c r="TJ3" s="87"/>
      <c r="TK3" s="87"/>
      <c r="TL3" s="87"/>
      <c r="TM3" s="87"/>
      <c r="TN3" s="87"/>
      <c r="TO3" s="87"/>
      <c r="TP3" s="87"/>
      <c r="TQ3" s="87"/>
      <c r="TR3" s="87"/>
      <c r="TS3" s="87"/>
      <c r="TT3" s="87"/>
      <c r="TU3" s="87"/>
      <c r="TV3" s="87"/>
      <c r="TW3" s="87"/>
      <c r="TX3" s="87"/>
      <c r="TY3" s="87"/>
      <c r="TZ3" s="87"/>
      <c r="UA3" s="87"/>
      <c r="UB3" s="87"/>
      <c r="UC3" s="87"/>
      <c r="UD3" s="87"/>
      <c r="UE3" s="87"/>
      <c r="UF3" s="87"/>
      <c r="UG3" s="87"/>
      <c r="UH3" s="87"/>
      <c r="UI3" s="87"/>
      <c r="UJ3" s="87"/>
      <c r="UK3" s="87"/>
      <c r="UL3" s="87"/>
      <c r="UM3" s="87"/>
      <c r="UN3" s="87"/>
      <c r="UO3" s="87"/>
      <c r="UP3" s="87"/>
      <c r="UQ3" s="87"/>
      <c r="UR3" s="87"/>
      <c r="US3" s="87"/>
      <c r="UT3" s="87"/>
      <c r="UU3" s="87"/>
      <c r="UV3" s="87"/>
      <c r="UW3" s="87"/>
      <c r="UX3" s="87"/>
      <c r="UY3" s="87"/>
      <c r="UZ3" s="87"/>
      <c r="VA3" s="87"/>
      <c r="VB3" s="87"/>
      <c r="VC3" s="87"/>
      <c r="VD3" s="87"/>
      <c r="VE3" s="87"/>
      <c r="VF3" s="87"/>
      <c r="VG3" s="87"/>
      <c r="VH3" s="87"/>
      <c r="VI3" s="87"/>
      <c r="VJ3" s="87"/>
      <c r="VK3" s="87"/>
      <c r="VL3" s="87"/>
      <c r="VM3" s="87"/>
      <c r="VN3" s="87"/>
      <c r="VO3" s="87"/>
      <c r="VP3" s="87"/>
      <c r="VQ3" s="87"/>
      <c r="VR3" s="87"/>
      <c r="VS3" s="87"/>
      <c r="VT3" s="87"/>
      <c r="VU3" s="87"/>
      <c r="VV3" s="87"/>
      <c r="VW3" s="87"/>
      <c r="VX3" s="87"/>
      <c r="VY3" s="87"/>
      <c r="VZ3" s="87"/>
      <c r="WA3" s="87"/>
      <c r="WB3" s="87"/>
      <c r="WC3" s="87"/>
      <c r="WD3" s="87"/>
      <c r="WE3" s="87"/>
      <c r="WF3" s="87"/>
      <c r="WG3" s="87"/>
      <c r="WH3" s="87"/>
      <c r="WI3" s="87"/>
      <c r="WJ3" s="87"/>
      <c r="WK3" s="87"/>
      <c r="WL3" s="87"/>
      <c r="WM3" s="87"/>
      <c r="WN3" s="87"/>
      <c r="WO3" s="87"/>
      <c r="WP3" s="87"/>
      <c r="WQ3" s="87"/>
      <c r="WR3" s="87"/>
      <c r="WS3" s="87"/>
      <c r="WT3" s="87"/>
      <c r="WU3" s="87"/>
      <c r="WV3" s="87"/>
      <c r="WW3" s="87"/>
      <c r="WX3" s="87"/>
      <c r="WY3" s="87"/>
      <c r="WZ3" s="87"/>
      <c r="XA3" s="87"/>
      <c r="XB3" s="87"/>
      <c r="XC3" s="87"/>
      <c r="XD3" s="87"/>
      <c r="XE3" s="87"/>
      <c r="XF3" s="87"/>
      <c r="XG3" s="87"/>
      <c r="XH3" s="87"/>
      <c r="XI3" s="87"/>
      <c r="XJ3" s="87"/>
      <c r="XK3" s="87"/>
      <c r="XL3" s="87"/>
      <c r="XM3" s="87"/>
      <c r="XN3" s="87"/>
      <c r="XO3" s="87"/>
      <c r="XP3" s="87"/>
      <c r="XQ3" s="87"/>
      <c r="XR3" s="87"/>
      <c r="XS3" s="87"/>
      <c r="XT3" s="87"/>
      <c r="XU3" s="87"/>
      <c r="XV3" s="87"/>
      <c r="XW3" s="87"/>
      <c r="XX3" s="87"/>
      <c r="XY3" s="87"/>
      <c r="XZ3" s="87"/>
      <c r="YA3" s="87"/>
      <c r="YB3" s="87"/>
      <c r="YC3" s="87"/>
      <c r="YD3" s="87"/>
      <c r="YE3" s="87"/>
      <c r="YF3" s="87"/>
      <c r="YG3" s="87"/>
      <c r="YH3" s="87"/>
      <c r="YI3" s="87"/>
      <c r="YJ3" s="87"/>
      <c r="YK3" s="87"/>
      <c r="YL3" s="87"/>
      <c r="YM3" s="87"/>
      <c r="YN3" s="87"/>
      <c r="YO3" s="87"/>
      <c r="YP3" s="87"/>
      <c r="YQ3" s="87"/>
      <c r="YR3" s="87"/>
      <c r="YS3" s="87"/>
      <c r="YT3" s="87"/>
      <c r="YU3" s="87"/>
      <c r="YV3" s="87"/>
      <c r="YW3" s="87"/>
      <c r="YX3" s="87"/>
      <c r="YY3" s="87"/>
      <c r="YZ3" s="87"/>
      <c r="ZA3" s="87"/>
      <c r="ZB3" s="87"/>
      <c r="ZC3" s="87"/>
      <c r="ZD3" s="87"/>
      <c r="ZE3" s="87"/>
      <c r="ZF3" s="87"/>
      <c r="ZG3" s="87"/>
      <c r="ZH3" s="87"/>
      <c r="ZI3" s="87"/>
      <c r="ZJ3" s="87"/>
      <c r="ZK3" s="87"/>
      <c r="ZL3" s="87"/>
      <c r="ZM3" s="87"/>
      <c r="ZN3" s="87"/>
      <c r="ZO3" s="87"/>
      <c r="ZP3" s="87"/>
      <c r="ZQ3" s="87"/>
      <c r="ZR3" s="87"/>
      <c r="ZS3" s="87"/>
      <c r="ZT3" s="87"/>
      <c r="ZU3" s="87"/>
      <c r="ZV3" s="87"/>
      <c r="ZW3" s="87"/>
      <c r="ZX3" s="87"/>
      <c r="ZY3" s="87"/>
      <c r="ZZ3" s="87"/>
      <c r="AAA3" s="87"/>
      <c r="AAB3" s="87"/>
      <c r="AAC3" s="87"/>
      <c r="AAD3" s="87"/>
      <c r="AAE3" s="87"/>
      <c r="AAF3" s="87"/>
      <c r="AAG3" s="87"/>
      <c r="AAH3" s="87"/>
      <c r="AAI3" s="87"/>
      <c r="AAJ3" s="87"/>
      <c r="AAK3" s="87"/>
      <c r="AAL3" s="87"/>
      <c r="AAM3" s="87"/>
      <c r="AAN3" s="87"/>
      <c r="AAO3" s="87"/>
      <c r="AAP3" s="87"/>
      <c r="AAQ3" s="87"/>
      <c r="AAR3" s="87"/>
      <c r="AAS3" s="87"/>
      <c r="AAT3" s="87"/>
      <c r="AAU3" s="87"/>
      <c r="AAV3" s="87"/>
      <c r="AAW3" s="87"/>
      <c r="AAX3" s="87"/>
      <c r="AAY3" s="87"/>
      <c r="AAZ3" s="87"/>
      <c r="ABA3" s="87"/>
      <c r="ABB3" s="87"/>
      <c r="ABC3" s="87"/>
      <c r="ABD3" s="87"/>
      <c r="ABE3" s="87"/>
      <c r="ABF3" s="87"/>
      <c r="ABG3" s="87"/>
      <c r="ABH3" s="87"/>
      <c r="ABI3" s="87"/>
      <c r="ABJ3" s="87"/>
      <c r="ABK3" s="87"/>
      <c r="ABL3" s="87"/>
      <c r="ABM3" s="87"/>
      <c r="ABN3" s="87"/>
      <c r="ABO3" s="87"/>
      <c r="ABP3" s="87"/>
      <c r="ABQ3" s="87"/>
      <c r="ABR3" s="87"/>
      <c r="ABS3" s="87"/>
      <c r="ABT3" s="87"/>
      <c r="ABU3" s="87"/>
      <c r="ABV3" s="87"/>
      <c r="ABW3" s="87"/>
      <c r="ABX3" s="87"/>
      <c r="ABY3" s="87"/>
      <c r="ABZ3" s="87"/>
      <c r="ACA3" s="87"/>
      <c r="ACB3" s="87"/>
      <c r="ACC3" s="87"/>
      <c r="ACD3" s="87"/>
      <c r="ACE3" s="87"/>
      <c r="ACF3" s="87"/>
      <c r="ACG3" s="87"/>
      <c r="ACH3" s="87"/>
      <c r="ACI3" s="87"/>
      <c r="ACJ3" s="87"/>
      <c r="ACK3" s="87"/>
      <c r="ACL3" s="87"/>
      <c r="ACM3" s="87"/>
      <c r="ACN3" s="87"/>
      <c r="ACO3" s="87"/>
      <c r="ACP3" s="87"/>
      <c r="ACQ3" s="87"/>
      <c r="ACR3" s="87"/>
      <c r="ACS3" s="87"/>
      <c r="ACT3" s="87"/>
      <c r="ACU3" s="87"/>
      <c r="ACV3" s="87"/>
      <c r="ACW3" s="87"/>
      <c r="ACX3" s="87"/>
      <c r="ACY3" s="87"/>
      <c r="ACZ3" s="87"/>
      <c r="ADA3" s="87"/>
      <c r="ADB3" s="87"/>
      <c r="ADC3" s="87"/>
      <c r="ADD3" s="87"/>
      <c r="ADE3" s="87"/>
      <c r="ADF3" s="87"/>
      <c r="ADG3" s="87"/>
      <c r="ADH3" s="87"/>
      <c r="ADI3" s="87"/>
      <c r="ADJ3" s="87"/>
      <c r="ADK3" s="87"/>
      <c r="ADL3" s="87"/>
      <c r="ADM3" s="87"/>
      <c r="ADN3" s="87"/>
      <c r="ADO3" s="87"/>
      <c r="ADP3" s="87"/>
      <c r="ADQ3" s="87"/>
      <c r="ADR3" s="87"/>
      <c r="ADS3" s="87"/>
      <c r="ADT3" s="87"/>
      <c r="ADU3" s="87"/>
      <c r="ADV3" s="87"/>
      <c r="ADW3" s="87"/>
      <c r="ADX3" s="87"/>
      <c r="ADY3" s="87"/>
      <c r="ADZ3" s="87"/>
      <c r="AEA3" s="87"/>
      <c r="AEB3" s="87"/>
      <c r="AEC3" s="87"/>
      <c r="AED3" s="87"/>
      <c r="AEE3" s="87"/>
      <c r="AEF3" s="87"/>
      <c r="AEG3" s="87"/>
      <c r="AEH3" s="87"/>
      <c r="AEI3" s="87"/>
      <c r="AEJ3" s="87"/>
      <c r="AEK3" s="87"/>
      <c r="AEL3" s="87"/>
      <c r="AEM3" s="87"/>
      <c r="AEN3" s="87"/>
      <c r="AEO3" s="87"/>
      <c r="AEP3" s="87"/>
      <c r="AEQ3" s="87"/>
      <c r="AER3" s="87"/>
      <c r="AES3" s="87"/>
      <c r="AET3" s="87"/>
      <c r="AEU3" s="87"/>
      <c r="AEV3" s="87"/>
      <c r="AEW3" s="87"/>
      <c r="AEX3" s="87"/>
      <c r="AEY3" s="87"/>
      <c r="AEZ3" s="87"/>
      <c r="AFA3" s="87"/>
      <c r="AFB3" s="87"/>
      <c r="AFC3" s="87"/>
      <c r="AFD3" s="87"/>
      <c r="AFE3" s="87"/>
      <c r="AFF3" s="87"/>
      <c r="AFG3" s="87"/>
      <c r="AFH3" s="87"/>
      <c r="AFI3" s="87"/>
      <c r="AFJ3" s="87"/>
      <c r="AFK3" s="87"/>
      <c r="AFL3" s="87"/>
      <c r="AFM3" s="87"/>
      <c r="AFN3" s="87"/>
      <c r="AFO3" s="87"/>
      <c r="AFP3" s="87"/>
      <c r="AFQ3" s="87"/>
      <c r="AFR3" s="87"/>
      <c r="AFS3" s="87"/>
      <c r="AFT3" s="87"/>
      <c r="AFU3" s="87"/>
      <c r="AFV3" s="87"/>
      <c r="AFW3" s="87"/>
      <c r="AFX3" s="87"/>
      <c r="AFY3" s="87"/>
      <c r="AFZ3" s="87"/>
      <c r="AGA3" s="87"/>
      <c r="AGB3" s="87"/>
      <c r="AGC3" s="87"/>
      <c r="AGD3" s="87"/>
      <c r="AGE3" s="87"/>
      <c r="AGF3" s="87"/>
      <c r="AGG3" s="87"/>
      <c r="AGH3" s="87"/>
      <c r="AGI3" s="87"/>
      <c r="AGJ3" s="87"/>
      <c r="AGK3" s="87"/>
      <c r="AGL3" s="87"/>
      <c r="AGM3" s="87"/>
      <c r="AGN3" s="87"/>
      <c r="AGO3" s="87"/>
      <c r="AGP3" s="87"/>
      <c r="AGQ3" s="87"/>
      <c r="AGR3" s="87"/>
      <c r="AGS3" s="87"/>
      <c r="AGT3" s="87"/>
      <c r="AGU3" s="87"/>
      <c r="AGV3" s="87"/>
      <c r="AGW3" s="87"/>
      <c r="AGX3" s="87"/>
      <c r="AGY3" s="87"/>
      <c r="AGZ3" s="87"/>
      <c r="AHA3" s="87"/>
      <c r="AHB3" s="87"/>
      <c r="AHC3" s="87"/>
      <c r="AHD3" s="87"/>
      <c r="AHE3" s="87"/>
      <c r="AHF3" s="87"/>
      <c r="AHG3" s="87"/>
      <c r="AHH3" s="87"/>
      <c r="AHI3" s="87"/>
      <c r="AHJ3" s="87"/>
      <c r="AHK3" s="87"/>
      <c r="AHL3" s="87"/>
      <c r="AHM3" s="87"/>
      <c r="AHN3" s="87"/>
      <c r="AHO3" s="87"/>
      <c r="AHP3" s="87"/>
      <c r="AHQ3" s="87"/>
      <c r="AHR3" s="87"/>
      <c r="AHS3" s="87"/>
      <c r="AHT3" s="87"/>
      <c r="AHU3" s="87"/>
      <c r="AHV3" s="87"/>
      <c r="AHW3" s="87"/>
      <c r="AHX3" s="87"/>
      <c r="AHY3" s="87"/>
      <c r="AHZ3" s="87"/>
      <c r="AIA3" s="87"/>
      <c r="AIB3" s="87"/>
      <c r="AIC3" s="87"/>
      <c r="AID3" s="87"/>
      <c r="AIE3" s="87"/>
      <c r="AIF3" s="87"/>
      <c r="AIG3" s="87"/>
      <c r="AIH3" s="87"/>
      <c r="AII3" s="87"/>
      <c r="AIJ3" s="87"/>
      <c r="AIK3" s="87"/>
      <c r="AIL3" s="87"/>
      <c r="AIM3" s="87"/>
      <c r="AIN3" s="87"/>
      <c r="AIO3" s="87"/>
      <c r="AIP3" s="87"/>
      <c r="AIQ3" s="87"/>
      <c r="AIR3" s="87"/>
      <c r="AIS3" s="87"/>
      <c r="AIT3" s="87"/>
      <c r="AIU3" s="87"/>
      <c r="AIV3" s="87"/>
      <c r="AIW3" s="87"/>
      <c r="AIX3" s="87"/>
      <c r="AIY3" s="87"/>
      <c r="AIZ3" s="87"/>
      <c r="AJA3" s="87"/>
      <c r="AJB3" s="87"/>
      <c r="AJC3" s="87"/>
      <c r="AJD3" s="87"/>
      <c r="AJE3" s="87"/>
      <c r="AJF3" s="87"/>
      <c r="AJG3" s="87"/>
      <c r="AJH3" s="87"/>
      <c r="AJI3" s="87"/>
      <c r="AJJ3" s="87"/>
      <c r="AJK3" s="87"/>
      <c r="AJL3" s="87"/>
      <c r="AJM3" s="87"/>
      <c r="AJN3" s="87"/>
      <c r="AJO3" s="87"/>
      <c r="AJP3" s="87"/>
      <c r="AJQ3" s="87"/>
      <c r="AJR3" s="87"/>
      <c r="AJS3" s="87"/>
      <c r="AJT3" s="87"/>
      <c r="AJU3" s="87"/>
      <c r="AJV3" s="87"/>
      <c r="AJW3" s="87"/>
      <c r="AJX3" s="87"/>
      <c r="AJY3" s="87"/>
      <c r="AJZ3" s="87"/>
      <c r="AKA3" s="87"/>
      <c r="AKB3" s="87"/>
      <c r="AKC3" s="87"/>
      <c r="AKD3" s="87"/>
      <c r="AKE3" s="87"/>
      <c r="AKF3" s="87"/>
      <c r="AKG3" s="87"/>
      <c r="AKH3" s="87"/>
      <c r="AKI3" s="87"/>
      <c r="AKJ3" s="87"/>
      <c r="AKK3" s="87"/>
      <c r="AKL3" s="87"/>
      <c r="AKM3" s="87"/>
      <c r="AKN3" s="87"/>
      <c r="AKO3" s="87"/>
      <c r="AKP3" s="87"/>
      <c r="AKQ3" s="87"/>
      <c r="AKR3" s="87"/>
      <c r="AKS3" s="87"/>
      <c r="AKT3" s="87"/>
      <c r="AKU3" s="87"/>
      <c r="AKV3" s="87"/>
      <c r="AKW3" s="87"/>
      <c r="AKX3" s="87"/>
      <c r="AKY3" s="87"/>
      <c r="AKZ3" s="87"/>
      <c r="ALA3" s="87"/>
      <c r="ALB3" s="87"/>
      <c r="ALC3" s="87"/>
      <c r="ALD3" s="87"/>
      <c r="ALE3" s="87"/>
      <c r="ALF3" s="87"/>
      <c r="ALG3" s="87"/>
      <c r="ALH3" s="87"/>
      <c r="ALI3" s="87"/>
      <c r="ALJ3" s="87"/>
      <c r="ALK3" s="87"/>
      <c r="ALL3" s="87"/>
      <c r="ALM3" s="87"/>
      <c r="ALN3" s="87"/>
      <c r="ALO3" s="87"/>
      <c r="ALP3" s="87"/>
      <c r="ALQ3" s="87"/>
      <c r="ALR3" s="87"/>
      <c r="ALS3" s="87"/>
      <c r="ALT3" s="87"/>
      <c r="ALU3" s="87"/>
      <c r="ALV3" s="87"/>
      <c r="ALW3" s="87"/>
      <c r="ALX3" s="87"/>
      <c r="ALY3" s="87"/>
      <c r="ALZ3" s="87"/>
      <c r="AMA3" s="87"/>
    </row>
    <row r="4" spans="1:1015" ht="16.25" customHeight="1">
      <c r="A4" s="208"/>
      <c r="B4" s="85" t="s">
        <v>524</v>
      </c>
      <c r="C4" s="90"/>
      <c r="D4" s="90"/>
      <c r="E4" s="90">
        <v>0</v>
      </c>
      <c r="F4" s="90"/>
      <c r="G4" s="90"/>
      <c r="H4" s="90">
        <f>F4-G4</f>
        <v>0</v>
      </c>
      <c r="I4" s="90"/>
      <c r="J4" s="90"/>
      <c r="K4" s="90">
        <f>I4-J4</f>
        <v>0</v>
      </c>
      <c r="L4" s="90"/>
      <c r="M4" s="90"/>
      <c r="N4" s="90">
        <f>L4-M4</f>
        <v>0</v>
      </c>
      <c r="O4" s="90"/>
      <c r="P4" s="90"/>
      <c r="Q4" s="90">
        <f>O4-P4</f>
        <v>0</v>
      </c>
      <c r="R4" s="90"/>
      <c r="S4" s="90"/>
      <c r="T4" s="90">
        <f>R4-S4</f>
        <v>0</v>
      </c>
      <c r="U4" s="90"/>
      <c r="V4" s="90"/>
      <c r="W4" s="90">
        <f>U4-V4</f>
        <v>0</v>
      </c>
      <c r="X4" s="90"/>
      <c r="Y4" s="90"/>
      <c r="Z4" s="90">
        <f>X4-Y4</f>
        <v>0</v>
      </c>
      <c r="AA4" s="90"/>
      <c r="AB4" s="90"/>
      <c r="AC4" s="90">
        <f>AA4-AB4</f>
        <v>0</v>
      </c>
      <c r="AD4" s="90"/>
      <c r="AE4" s="90"/>
      <c r="AF4" s="90">
        <f>AD4-AE4</f>
        <v>0</v>
      </c>
      <c r="AG4" s="90"/>
      <c r="AH4" s="90"/>
      <c r="AI4" s="90">
        <f>AG4-AH4</f>
        <v>0</v>
      </c>
      <c r="AJ4" s="90"/>
      <c r="AK4" s="90"/>
      <c r="AL4" s="90">
        <f>AJ4-AK4</f>
        <v>0</v>
      </c>
      <c r="AM4" s="91">
        <v>0</v>
      </c>
      <c r="AN4" s="91">
        <f t="shared" ref="AM4:AO5" si="0">D4+G4+J4+M4+P4+S4+V4+Y4+AB4+AE4+AH4+AK4</f>
        <v>0</v>
      </c>
      <c r="AO4" s="91">
        <f t="shared" si="0"/>
        <v>0</v>
      </c>
      <c r="AP4" s="90"/>
      <c r="AQ4" s="90"/>
      <c r="AR4" s="90">
        <f>AP4-AQ4</f>
        <v>0</v>
      </c>
      <c r="AS4" s="90"/>
      <c r="AT4" s="90"/>
      <c r="AU4" s="90">
        <f>AS4-AT4</f>
        <v>0</v>
      </c>
      <c r="AV4" s="90"/>
      <c r="AW4" s="90"/>
      <c r="AX4" s="90">
        <f>AV4-AW4</f>
        <v>0</v>
      </c>
      <c r="AY4" s="90"/>
      <c r="AZ4" s="90"/>
      <c r="BA4" s="90">
        <f>AY4-AZ4</f>
        <v>0</v>
      </c>
      <c r="BB4" s="90"/>
      <c r="BC4" s="90"/>
      <c r="BD4" s="90">
        <f>BB4-BC4</f>
        <v>0</v>
      </c>
      <c r="BE4" s="90"/>
      <c r="BF4" s="90"/>
      <c r="BG4" s="90">
        <f>BE4-BF4</f>
        <v>0</v>
      </c>
      <c r="BH4" s="90"/>
      <c r="BI4" s="90"/>
      <c r="BJ4" s="90">
        <f>BH4-BI4</f>
        <v>0</v>
      </c>
      <c r="BK4" s="90"/>
      <c r="BL4" s="90"/>
      <c r="BM4" s="90">
        <f>BK4-BL4</f>
        <v>0</v>
      </c>
      <c r="BN4" s="91">
        <f t="shared" ref="BN4:BP5" si="1">AP4+AS4+AV4+AY4+BB4+BE4+BH4+BK4</f>
        <v>0</v>
      </c>
      <c r="BO4" s="91">
        <f t="shared" si="1"/>
        <v>0</v>
      </c>
      <c r="BP4" s="91">
        <f t="shared" si="1"/>
        <v>0</v>
      </c>
      <c r="BQ4" s="90"/>
      <c r="BR4" s="90"/>
      <c r="BS4" s="90">
        <f>BQ4-BR4</f>
        <v>0</v>
      </c>
      <c r="BT4" s="91">
        <f t="shared" ref="BT4:BV5" si="2">AM4+BN4+BQ4</f>
        <v>0</v>
      </c>
      <c r="BU4" s="91">
        <f t="shared" si="2"/>
        <v>0</v>
      </c>
      <c r="BV4" s="91">
        <f t="shared" si="2"/>
        <v>0</v>
      </c>
      <c r="BW4" s="90"/>
      <c r="BX4" s="90"/>
      <c r="BY4" s="90"/>
      <c r="BZ4" s="210"/>
      <c r="CA4" s="91">
        <f>FH4</f>
        <v>-5050.920000000001</v>
      </c>
      <c r="CB4" s="90"/>
      <c r="CC4" s="90"/>
      <c r="CD4" s="91">
        <f>BW4+BX4+BY4+BZ4+CA4+CB4+CC4</f>
        <v>-5050.920000000001</v>
      </c>
      <c r="CE4" s="90"/>
      <c r="CF4" s="90"/>
      <c r="CG4" s="91">
        <f>CE4+CF4</f>
        <v>0</v>
      </c>
      <c r="CH4" s="90"/>
      <c r="CI4" s="90"/>
      <c r="CJ4" s="90"/>
      <c r="CK4" s="90"/>
      <c r="CL4" s="90"/>
      <c r="CM4" s="90"/>
      <c r="CN4" s="90"/>
      <c r="CO4" s="90"/>
      <c r="CP4" s="210"/>
      <c r="CQ4" s="90"/>
      <c r="CR4" s="91">
        <f>CH4+CI4+CJ4+CK4+CL4+CM4+CN4+CO4+CP4+CQ4</f>
        <v>0</v>
      </c>
      <c r="CS4" s="90"/>
      <c r="CT4" s="91">
        <f>CD4+CG4+CR4+CS4</f>
        <v>-5050.920000000001</v>
      </c>
      <c r="CU4" s="90">
        <f>'Compte de résultat d''ensemble'!E3</f>
        <v>1240</v>
      </c>
      <c r="CV4" s="90"/>
      <c r="CW4" s="90"/>
      <c r="CX4" s="90"/>
      <c r="CY4" s="90"/>
      <c r="CZ4" s="90">
        <f>'Compte de résultat d''ensemble'!E9</f>
        <v>1350</v>
      </c>
      <c r="DA4" s="90"/>
      <c r="DB4" s="90"/>
      <c r="DC4" s="90"/>
      <c r="DD4" s="90"/>
      <c r="DE4" s="90"/>
      <c r="DF4" s="90"/>
      <c r="DG4" s="90"/>
      <c r="DH4" s="90"/>
      <c r="DI4" s="90"/>
      <c r="DJ4" s="91">
        <f>CU4+CV4+CW4+CX4+CY4+CZ4+DA4+DB4+DC4+DD4+DE4+DF4+DG4+DH4+DI4</f>
        <v>2590</v>
      </c>
      <c r="DK4" s="90"/>
      <c r="DL4" s="90"/>
      <c r="DM4" s="90"/>
      <c r="DN4" s="90"/>
      <c r="DO4" s="90"/>
      <c r="DP4" s="90"/>
      <c r="DQ4" s="90">
        <f>'Compte de résultat d''ensemble'!E30</f>
        <v>0</v>
      </c>
      <c r="DR4" s="90">
        <f>'Compte de résultat d''ensemble'!E31</f>
        <v>780.69</v>
      </c>
      <c r="DS4" s="90">
        <f>'Compte de résultat d''ensemble'!E33</f>
        <v>3496.36</v>
      </c>
      <c r="DT4" s="90">
        <f>'Compte de résultat d''ensemble'!E34</f>
        <v>90</v>
      </c>
      <c r="DU4">
        <f>'Compte de résultat d''ensemble'!E35</f>
        <v>840</v>
      </c>
      <c r="DV4" s="90"/>
      <c r="DW4" s="90">
        <f>'Compte de résultat d''ensemble'!E37</f>
        <v>2125.65</v>
      </c>
      <c r="DX4" s="90"/>
      <c r="DY4" s="90"/>
      <c r="DZ4" s="90"/>
      <c r="EA4" s="90"/>
      <c r="EB4" s="90"/>
      <c r="EC4" s="90"/>
      <c r="ED4" s="90"/>
      <c r="EE4" s="90"/>
      <c r="EF4" s="91">
        <f>DK4+DL4+DM4+DN4+DO4+DP4+DQ4+DR4+DS4+DT4+DU4+DV4+DW4+DX4+DY4+DZ4+EA4+EB4+EC4+ED4+EE4</f>
        <v>7332.7000000000007</v>
      </c>
      <c r="EG4" s="91">
        <f>DJ4-EF4</f>
        <v>-4742.7000000000007</v>
      </c>
      <c r="EH4" s="90"/>
      <c r="EI4" s="90"/>
      <c r="EJ4" s="90"/>
      <c r="EK4" s="90"/>
      <c r="EL4" s="90"/>
      <c r="EM4" s="91">
        <f>EH4+EI4+EJ4+EK4+EL4</f>
        <v>0</v>
      </c>
      <c r="EN4" s="90"/>
      <c r="EO4" s="90">
        <f>'Compte de résultat d''ensemble'!E57</f>
        <v>308.22000000000003</v>
      </c>
      <c r="EP4" s="90"/>
      <c r="EQ4" s="91">
        <f>EN4+EO4+EP4</f>
        <v>308.22000000000003</v>
      </c>
      <c r="ER4" s="91">
        <f>EM4-EQ4</f>
        <v>-308.22000000000003</v>
      </c>
      <c r="ES4" s="91">
        <f>'Compte de résultat d''ensemble'!E78</f>
        <v>-5050.920000000001</v>
      </c>
      <c r="ET4" s="90"/>
      <c r="EU4" s="90"/>
      <c r="EV4" s="90"/>
      <c r="EW4" s="91">
        <f>ET4+EU4+EV4</f>
        <v>0</v>
      </c>
      <c r="EX4" s="90"/>
      <c r="EY4" s="90"/>
      <c r="EZ4" s="90"/>
      <c r="FA4" s="91">
        <f>EX4+EY4+EZ4</f>
        <v>0</v>
      </c>
      <c r="FB4" s="91">
        <f>EW4-FA4</f>
        <v>0</v>
      </c>
      <c r="FC4" s="90"/>
      <c r="FD4" s="90"/>
      <c r="FE4" s="90"/>
      <c r="FF4" s="91">
        <f>DJ4+EM4+EW4</f>
        <v>2590</v>
      </c>
      <c r="FG4" s="91">
        <f>'Compte de résultat d''ensemble'!E77</f>
        <v>7640.920000000001</v>
      </c>
      <c r="FH4" s="91">
        <f>FF4-FG4</f>
        <v>-5050.920000000001</v>
      </c>
    </row>
    <row r="5" spans="1:1015">
      <c r="B5" s="85" t="s">
        <v>525</v>
      </c>
      <c r="C5" s="90"/>
      <c r="D5" s="90"/>
      <c r="E5" s="90">
        <v>0</v>
      </c>
      <c r="F5" s="90"/>
      <c r="G5" s="90"/>
      <c r="H5" s="90">
        <f>F5-G5</f>
        <v>0</v>
      </c>
      <c r="I5" s="90"/>
      <c r="J5" s="90"/>
      <c r="K5" s="90">
        <f>I5-J5</f>
        <v>0</v>
      </c>
      <c r="L5" s="90"/>
      <c r="M5" s="90"/>
      <c r="N5" s="90">
        <f>L5-M5</f>
        <v>0</v>
      </c>
      <c r="O5" s="90"/>
      <c r="P5" s="90"/>
      <c r="Q5" s="90">
        <f>O5-P5</f>
        <v>0</v>
      </c>
      <c r="R5" s="90"/>
      <c r="S5" s="90"/>
      <c r="T5" s="90">
        <f>R5-S5</f>
        <v>0</v>
      </c>
      <c r="U5" s="90"/>
      <c r="V5" s="90"/>
      <c r="W5" s="90">
        <f>U5-V5</f>
        <v>0</v>
      </c>
      <c r="X5" s="90"/>
      <c r="Y5" s="90"/>
      <c r="Z5" s="90">
        <f>X5-Y5</f>
        <v>0</v>
      </c>
      <c r="AA5" s="90"/>
      <c r="AB5" s="90"/>
      <c r="AC5" s="90">
        <f>AA5-AB5</f>
        <v>0</v>
      </c>
      <c r="AD5" s="90"/>
      <c r="AE5" s="90"/>
      <c r="AF5" s="90">
        <f>AD5-AE5</f>
        <v>0</v>
      </c>
      <c r="AG5" s="90"/>
      <c r="AH5" s="90"/>
      <c r="AI5" s="90">
        <f>AG5-AH5</f>
        <v>0</v>
      </c>
      <c r="AJ5" s="90"/>
      <c r="AK5" s="90"/>
      <c r="AL5" s="90">
        <f>AJ5-AK5</f>
        <v>0</v>
      </c>
      <c r="AM5" s="91">
        <f t="shared" si="0"/>
        <v>0</v>
      </c>
      <c r="AN5" s="91">
        <f t="shared" si="0"/>
        <v>0</v>
      </c>
      <c r="AO5" s="91">
        <f t="shared" si="0"/>
        <v>0</v>
      </c>
      <c r="AP5" s="90"/>
      <c r="AQ5" s="90"/>
      <c r="AR5" s="90">
        <f>AP5-AQ5</f>
        <v>0</v>
      </c>
      <c r="AS5" s="90"/>
      <c r="AT5" s="90"/>
      <c r="AU5" s="90">
        <f>AS5-AT5</f>
        <v>0</v>
      </c>
      <c r="AV5" s="90"/>
      <c r="AW5" s="90"/>
      <c r="AX5" s="90">
        <f>AV5-AW5</f>
        <v>0</v>
      </c>
      <c r="AY5" s="90"/>
      <c r="AZ5" s="90"/>
      <c r="BA5" s="90">
        <f>AY5-AZ5</f>
        <v>0</v>
      </c>
      <c r="BB5" s="90"/>
      <c r="BC5" s="90"/>
      <c r="BD5" s="90">
        <f>BB5-BC5</f>
        <v>0</v>
      </c>
      <c r="BE5" s="90"/>
      <c r="BF5" s="90"/>
      <c r="BG5" s="90">
        <f>BE5-BF5</f>
        <v>0</v>
      </c>
      <c r="BH5" s="90"/>
      <c r="BI5" s="90"/>
      <c r="BJ5" s="90">
        <f>BH5-BI5</f>
        <v>0</v>
      </c>
      <c r="BK5" s="90"/>
      <c r="BL5" s="90"/>
      <c r="BM5" s="90">
        <f>BK5-BL5</f>
        <v>0</v>
      </c>
      <c r="BN5" s="91">
        <f t="shared" si="1"/>
        <v>0</v>
      </c>
      <c r="BO5" s="91">
        <f t="shared" si="1"/>
        <v>0</v>
      </c>
      <c r="BP5" s="91">
        <f t="shared" si="1"/>
        <v>0</v>
      </c>
      <c r="BQ5" s="90"/>
      <c r="BR5" s="90"/>
      <c r="BS5" s="90">
        <f>BQ5-BR5</f>
        <v>0</v>
      </c>
      <c r="BT5" s="91">
        <f t="shared" si="2"/>
        <v>0</v>
      </c>
      <c r="BU5" s="91">
        <f t="shared" si="2"/>
        <v>0</v>
      </c>
      <c r="BV5" s="91">
        <f t="shared" si="2"/>
        <v>0</v>
      </c>
      <c r="BW5" s="90"/>
      <c r="BX5" s="90"/>
      <c r="BY5" s="90"/>
      <c r="BZ5" s="210"/>
      <c r="CA5" s="91">
        <f>FH5</f>
        <v>937.07999999999993</v>
      </c>
      <c r="CB5" s="90"/>
      <c r="CC5" s="90"/>
      <c r="CD5" s="91">
        <f>BW5+BX5+BY5+BZ5+CA5+CB5+CC5</f>
        <v>937.07999999999993</v>
      </c>
      <c r="CE5" s="90"/>
      <c r="CF5" s="90"/>
      <c r="CG5" s="91">
        <f>CE5+CF5</f>
        <v>0</v>
      </c>
      <c r="CH5" s="90"/>
      <c r="CI5" s="90"/>
      <c r="CJ5" s="90"/>
      <c r="CK5" s="90"/>
      <c r="CL5" s="90"/>
      <c r="CM5" s="90"/>
      <c r="CN5" s="90"/>
      <c r="CO5" s="90"/>
      <c r="CP5" s="210"/>
      <c r="CQ5" s="90"/>
      <c r="CR5" s="91">
        <f>CH5+CI5+CJ5+CK5+CL5+CM5+CN5+CO5+CP5+CQ5</f>
        <v>0</v>
      </c>
      <c r="CS5" s="90"/>
      <c r="CT5" s="91">
        <f>CD5+CG5+CR5+CS5</f>
        <v>937.07999999999993</v>
      </c>
      <c r="CU5" s="90">
        <f>'Compte de résultat d''ensemble'!F3</f>
        <v>8904</v>
      </c>
      <c r="CV5" s="90"/>
      <c r="CW5" s="90"/>
      <c r="CX5" s="90"/>
      <c r="CY5" s="90"/>
      <c r="CZ5" s="90"/>
      <c r="DA5" s="90"/>
      <c r="DB5" s="90"/>
      <c r="DC5" s="90"/>
      <c r="DD5" s="90"/>
      <c r="DE5" s="90"/>
      <c r="DF5" s="90"/>
      <c r="DG5" s="90"/>
      <c r="DH5" s="90"/>
      <c r="DI5" s="90"/>
      <c r="DJ5" s="91">
        <f>CU5+CV5+CW5+CX5+CY5+CZ5+DA5+DB5+DC5+DD5+DE5+DF5+DG5+DH5+DI5</f>
        <v>8904</v>
      </c>
      <c r="DK5" s="90"/>
      <c r="DL5" s="90"/>
      <c r="DM5" s="90"/>
      <c r="DN5" s="90"/>
      <c r="DO5" s="90"/>
      <c r="DP5" s="90"/>
      <c r="DQ5" s="90">
        <f>'Compte de résultat d''ensemble'!F30</f>
        <v>1488</v>
      </c>
      <c r="DR5" s="90">
        <f>'Compte de résultat d''ensemble'!F31</f>
        <v>1793.47</v>
      </c>
      <c r="DS5" s="90">
        <f>'Compte de résultat d''ensemble'!F33</f>
        <v>274.26</v>
      </c>
      <c r="DT5" s="90"/>
      <c r="DU5" s="90"/>
      <c r="DV5" s="90"/>
      <c r="DW5" s="90">
        <f>'Compte de résultat d''ensemble'!F37</f>
        <v>3845</v>
      </c>
      <c r="DX5" s="90"/>
      <c r="DY5" s="90"/>
      <c r="DZ5" s="90"/>
      <c r="EA5" s="90"/>
      <c r="EB5" s="90"/>
      <c r="EC5" s="90"/>
      <c r="ED5" s="90"/>
      <c r="EE5" s="90"/>
      <c r="EF5" s="91">
        <f>DK5+DL5+DM5+DN5+DO5+DP5+DQ5+DR5+DS5+DT5+DU5+DV5+DW5+DX5+DY5+DZ5+EA5+EB5+EC5+ED5+EE5</f>
        <v>7400.7300000000005</v>
      </c>
      <c r="EG5" s="91">
        <f>DJ5-EF5</f>
        <v>1503.2699999999995</v>
      </c>
      <c r="EH5" s="90"/>
      <c r="EI5" s="90"/>
      <c r="EJ5" s="90"/>
      <c r="EK5" s="90"/>
      <c r="EL5" s="90"/>
      <c r="EM5" s="91">
        <f>EH5+EI5+EJ5+EK5+EL5</f>
        <v>0</v>
      </c>
      <c r="EN5" s="90"/>
      <c r="EO5" s="90">
        <f>'Compte de résultat d''ensemble'!F57</f>
        <v>566.19000000000005</v>
      </c>
      <c r="EP5" s="90"/>
      <c r="EQ5" s="91">
        <f>EN5+EO5+EP5</f>
        <v>566.19000000000005</v>
      </c>
      <c r="ER5" s="91">
        <f>EM5-EQ5</f>
        <v>-566.19000000000005</v>
      </c>
      <c r="ES5" s="91">
        <f>DJ5-EF5+EM5-EQ5</f>
        <v>937.07999999999947</v>
      </c>
      <c r="ET5" s="90"/>
      <c r="EU5" s="90"/>
      <c r="EV5" s="90"/>
      <c r="EW5" s="91">
        <f>ET5+EU5+EV5</f>
        <v>0</v>
      </c>
      <c r="EX5" s="90"/>
      <c r="EY5" s="90"/>
      <c r="EZ5" s="90"/>
      <c r="FA5" s="91">
        <f>EX5+EY5+EZ5</f>
        <v>0</v>
      </c>
      <c r="FB5" s="91">
        <f>EW5-FA5</f>
        <v>0</v>
      </c>
      <c r="FC5" s="90"/>
      <c r="FD5" s="90"/>
      <c r="FE5" s="90"/>
      <c r="FF5" s="91">
        <f>DJ5+EM5+EW5</f>
        <v>8904</v>
      </c>
      <c r="FG5" s="91">
        <f>EF5+EQ5+FA5+FC5+FD5+FE5</f>
        <v>7966.92</v>
      </c>
      <c r="FH5" s="91">
        <f>FF5-FG5</f>
        <v>937.07999999999993</v>
      </c>
    </row>
  </sheetData>
  <sheetProtection formatCells="0" formatColumns="0" formatRows="0"/>
  <mergeCells count="1">
    <mergeCell ref="CH1:CL1"/>
  </mergeCells>
  <phoneticPr fontId="45" type="noConversion"/>
  <pageMargins left="0" right="0" top="0.39370078740157483" bottom="0.39370078740157483" header="0" footer="0"/>
  <pageSetup paperSize="9" scale="78" fitToWidth="0" fitToHeight="0" pageOrder="overThenDown" orientation="portrait" useFirstPageNumber="1"/>
  <headerFooter>
    <oddHeader>&amp;C&amp;A</oddHeader>
    <oddFooter>&amp;CPage &amp;P</oddFooter>
  </headerFooter>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4" enableFormatConditionsCalculation="0"/>
  <dimension ref="A1:I41"/>
  <sheetViews>
    <sheetView defaultGridColor="0" view="pageBreakPreview" topLeftCell="F1" colorId="22" zoomScale="96" zoomScaleSheetLayoutView="96" workbookViewId="0">
      <selection activeCell="F16" sqref="F16"/>
    </sheetView>
  </sheetViews>
  <sheetFormatPr baseColWidth="10" defaultColWidth="11.5" defaultRowHeight="12" x14ac:dyDescent="0"/>
  <cols>
    <col min="1" max="1" width="21.5" customWidth="1"/>
    <col min="2" max="2" width="12" customWidth="1"/>
    <col min="3" max="3" width="17.83203125" customWidth="1"/>
    <col min="4" max="4" width="16.1640625" customWidth="1"/>
    <col min="5" max="5" width="20.5" customWidth="1"/>
    <col min="6" max="6" width="17.83203125" customWidth="1"/>
    <col min="7" max="7" width="19" customWidth="1"/>
    <col min="8" max="8" width="17.83203125" customWidth="1"/>
    <col min="9" max="9" width="25.5" customWidth="1"/>
  </cols>
  <sheetData>
    <row r="1" spans="1:9" ht="21" customHeight="1">
      <c r="A1" s="254" t="s">
        <v>205</v>
      </c>
      <c r="B1" s="254"/>
      <c r="C1" s="254"/>
      <c r="D1" s="254"/>
      <c r="E1" s="254"/>
      <c r="F1" s="254"/>
      <c r="G1" s="254"/>
      <c r="H1" s="254"/>
      <c r="I1" s="254"/>
    </row>
    <row r="2" spans="1:9" ht="17.25" customHeight="1">
      <c r="A2" s="254" t="s">
        <v>296</v>
      </c>
      <c r="B2" s="254"/>
      <c r="C2" s="254"/>
      <c r="D2" s="254"/>
      <c r="E2" s="254"/>
      <c r="F2" s="254"/>
      <c r="G2" s="254"/>
      <c r="H2" s="254"/>
      <c r="I2" s="254"/>
    </row>
    <row r="3" spans="1:9" s="1" customFormat="1" ht="38.75" customHeight="1">
      <c r="A3" s="43" t="s">
        <v>229</v>
      </c>
      <c r="B3" s="43" t="s">
        <v>230</v>
      </c>
      <c r="C3" s="43" t="s">
        <v>147</v>
      </c>
      <c r="D3" s="43" t="s">
        <v>231</v>
      </c>
      <c r="E3" s="43" t="s">
        <v>232</v>
      </c>
      <c r="F3" s="43" t="s">
        <v>149</v>
      </c>
      <c r="G3" s="43" t="s">
        <v>233</v>
      </c>
      <c r="H3" s="43" t="s">
        <v>234</v>
      </c>
      <c r="I3" s="43" t="s">
        <v>151</v>
      </c>
    </row>
    <row r="4" spans="1:9">
      <c r="A4" s="43"/>
      <c r="B4" s="43"/>
      <c r="C4" s="43"/>
      <c r="D4" s="74"/>
      <c r="E4" s="74"/>
      <c r="F4" s="74"/>
      <c r="G4" s="74"/>
      <c r="H4" s="74"/>
      <c r="I4" s="74"/>
    </row>
    <row r="5" spans="1:9">
      <c r="A5" s="74"/>
      <c r="B5" s="84"/>
      <c r="C5" s="74"/>
      <c r="D5" s="74"/>
      <c r="E5" s="74"/>
      <c r="F5" s="74"/>
      <c r="G5" s="74"/>
      <c r="H5" s="74"/>
      <c r="I5" s="74"/>
    </row>
    <row r="6" spans="1:9">
      <c r="A6" s="74"/>
      <c r="B6" s="74"/>
      <c r="C6" s="74"/>
      <c r="D6" s="74"/>
      <c r="E6" s="74"/>
      <c r="F6" s="74"/>
      <c r="G6" s="74"/>
      <c r="H6" s="74"/>
      <c r="I6" s="74"/>
    </row>
    <row r="7" spans="1:9">
      <c r="A7" s="74"/>
      <c r="B7" s="74"/>
      <c r="C7" s="74"/>
      <c r="D7" s="74"/>
      <c r="E7" s="74"/>
      <c r="F7" s="74"/>
      <c r="G7" s="74"/>
      <c r="H7" s="74"/>
      <c r="I7" s="74"/>
    </row>
    <row r="8" spans="1:9">
      <c r="A8" s="74"/>
      <c r="B8" s="74"/>
      <c r="C8" s="74"/>
      <c r="D8" s="74"/>
      <c r="E8" s="74"/>
      <c r="F8" s="74"/>
      <c r="G8" s="74"/>
      <c r="H8" s="74"/>
      <c r="I8" s="74"/>
    </row>
    <row r="9" spans="1:9">
      <c r="A9" s="74"/>
      <c r="B9" s="74"/>
      <c r="C9" s="74"/>
      <c r="D9" s="74"/>
      <c r="E9" s="74"/>
      <c r="F9" s="74"/>
      <c r="G9" s="74"/>
      <c r="H9" s="74"/>
      <c r="I9" s="74"/>
    </row>
    <row r="10" spans="1:9">
      <c r="A10" s="74"/>
      <c r="B10" s="74"/>
      <c r="C10" s="74"/>
      <c r="D10" s="74"/>
      <c r="E10" s="74"/>
      <c r="F10" s="74"/>
      <c r="G10" s="74"/>
      <c r="H10" s="74"/>
      <c r="I10" s="74"/>
    </row>
    <row r="11" spans="1:9">
      <c r="A11" s="74"/>
      <c r="B11" s="74"/>
      <c r="C11" s="74"/>
      <c r="D11" s="74"/>
      <c r="E11" s="74"/>
      <c r="F11" s="74"/>
      <c r="G11" s="74"/>
      <c r="H11" s="74"/>
      <c r="I11" s="74"/>
    </row>
    <row r="12" spans="1:9">
      <c r="A12" s="74"/>
      <c r="B12" s="74"/>
      <c r="C12" s="74"/>
      <c r="D12" s="74"/>
      <c r="E12" s="74"/>
      <c r="F12" s="74"/>
      <c r="G12" s="74"/>
      <c r="H12" s="74"/>
      <c r="I12" s="74"/>
    </row>
    <row r="13" spans="1:9">
      <c r="A13" s="74"/>
      <c r="B13" s="74"/>
      <c r="C13" s="74"/>
      <c r="D13" s="74"/>
      <c r="E13" s="74"/>
      <c r="F13" s="74"/>
      <c r="G13" s="74"/>
      <c r="H13" s="74"/>
      <c r="I13" s="74"/>
    </row>
    <row r="14" spans="1:9">
      <c r="A14" s="74"/>
      <c r="B14" s="74"/>
      <c r="C14" s="74"/>
      <c r="D14" s="74"/>
      <c r="E14" s="74"/>
      <c r="F14" s="74"/>
      <c r="G14" s="74"/>
      <c r="H14" s="74"/>
      <c r="I14" s="74"/>
    </row>
    <row r="15" spans="1:9">
      <c r="A15" s="74"/>
      <c r="B15" s="74"/>
      <c r="C15" s="74"/>
      <c r="D15" s="74"/>
      <c r="E15" s="74"/>
      <c r="F15" s="74"/>
      <c r="G15" s="74"/>
      <c r="H15" s="74"/>
      <c r="I15" s="74"/>
    </row>
    <row r="16" spans="1:9">
      <c r="A16" s="74"/>
      <c r="B16" s="74"/>
      <c r="C16" s="74"/>
      <c r="D16" s="74"/>
      <c r="E16" s="74"/>
      <c r="F16" s="74"/>
      <c r="G16" s="74"/>
      <c r="H16" s="74"/>
      <c r="I16" s="74"/>
    </row>
    <row r="17" spans="1:9">
      <c r="A17" s="74"/>
      <c r="B17" s="74"/>
      <c r="C17" s="74"/>
      <c r="D17" s="74"/>
      <c r="E17" s="74"/>
      <c r="F17" s="74"/>
      <c r="G17" s="74"/>
      <c r="H17" s="74"/>
      <c r="I17" s="74"/>
    </row>
    <row r="18" spans="1:9">
      <c r="A18" s="74"/>
      <c r="B18" s="74"/>
      <c r="C18" s="74"/>
      <c r="D18" s="74"/>
      <c r="E18" s="74"/>
      <c r="F18" s="74"/>
      <c r="G18" s="74"/>
      <c r="H18" s="74"/>
      <c r="I18" s="74"/>
    </row>
    <row r="19" spans="1:9">
      <c r="A19" s="74"/>
      <c r="B19" s="74"/>
      <c r="C19" s="74"/>
      <c r="D19" s="74"/>
      <c r="E19" s="74"/>
      <c r="F19" s="74"/>
      <c r="G19" s="74"/>
      <c r="H19" s="74"/>
      <c r="I19" s="74"/>
    </row>
    <row r="20" spans="1:9">
      <c r="A20" s="74"/>
      <c r="B20" s="74"/>
      <c r="C20" s="74"/>
      <c r="D20" s="74"/>
      <c r="E20" s="74"/>
      <c r="F20" s="74"/>
      <c r="G20" s="74"/>
      <c r="H20" s="74"/>
      <c r="I20" s="74"/>
    </row>
    <row r="21" spans="1:9">
      <c r="A21" s="74"/>
      <c r="B21" s="74"/>
      <c r="C21" s="74"/>
      <c r="D21" s="74"/>
      <c r="E21" s="74"/>
      <c r="F21" s="74"/>
      <c r="G21" s="74"/>
      <c r="H21" s="74"/>
      <c r="I21" s="74"/>
    </row>
    <row r="22" spans="1:9">
      <c r="A22" s="74"/>
      <c r="B22" s="74"/>
      <c r="C22" s="74"/>
      <c r="D22" s="74"/>
      <c r="E22" s="74"/>
      <c r="F22" s="74"/>
      <c r="G22" s="74"/>
      <c r="H22" s="74"/>
      <c r="I22" s="74"/>
    </row>
    <row r="23" spans="1:9">
      <c r="A23" s="74"/>
      <c r="B23" s="74"/>
      <c r="C23" s="74"/>
      <c r="D23" s="74"/>
      <c r="E23" s="74"/>
      <c r="F23" s="74"/>
      <c r="G23" s="74"/>
      <c r="H23" s="74"/>
      <c r="I23" s="74"/>
    </row>
    <row r="24" spans="1:9">
      <c r="A24" s="74"/>
      <c r="B24" s="74"/>
      <c r="C24" s="74"/>
      <c r="D24" s="74"/>
      <c r="E24" s="74"/>
      <c r="F24" s="74"/>
      <c r="G24" s="74"/>
      <c r="H24" s="74"/>
      <c r="I24" s="74"/>
    </row>
    <row r="25" spans="1:9">
      <c r="A25" s="74"/>
      <c r="B25" s="74"/>
      <c r="C25" s="74"/>
      <c r="D25" s="74"/>
      <c r="E25" s="74"/>
      <c r="F25" s="74"/>
      <c r="G25" s="74"/>
      <c r="H25" s="74"/>
      <c r="I25" s="74"/>
    </row>
    <row r="26" spans="1:9">
      <c r="A26" s="74"/>
      <c r="B26" s="74"/>
      <c r="C26" s="74"/>
      <c r="D26" s="74"/>
      <c r="E26" s="74"/>
      <c r="F26" s="74"/>
      <c r="G26" s="74"/>
      <c r="H26" s="74"/>
      <c r="I26" s="74"/>
    </row>
    <row r="27" spans="1:9">
      <c r="A27" s="74"/>
      <c r="B27" s="74"/>
      <c r="C27" s="74"/>
      <c r="D27" s="74"/>
      <c r="E27" s="74"/>
      <c r="F27" s="74"/>
      <c r="G27" s="74"/>
      <c r="H27" s="74"/>
      <c r="I27" s="74"/>
    </row>
    <row r="28" spans="1:9">
      <c r="A28" s="74"/>
      <c r="B28" s="74"/>
      <c r="C28" s="74"/>
      <c r="D28" s="74"/>
      <c r="E28" s="74"/>
      <c r="F28" s="74"/>
      <c r="G28" s="74"/>
      <c r="H28" s="74"/>
      <c r="I28" s="74"/>
    </row>
    <row r="29" spans="1:9">
      <c r="A29" s="74"/>
      <c r="B29" s="74"/>
      <c r="C29" s="74"/>
      <c r="D29" s="74"/>
      <c r="E29" s="74"/>
      <c r="F29" s="74"/>
      <c r="G29" s="74"/>
      <c r="H29" s="74"/>
      <c r="I29" s="74"/>
    </row>
    <row r="30" spans="1:9">
      <c r="A30" s="74"/>
      <c r="B30" s="74"/>
      <c r="C30" s="74"/>
      <c r="D30" s="74"/>
      <c r="E30" s="74"/>
      <c r="F30" s="74"/>
      <c r="G30" s="74"/>
      <c r="H30" s="74"/>
      <c r="I30" s="74"/>
    </row>
    <row r="31" spans="1:9">
      <c r="A31" s="74"/>
      <c r="B31" s="74"/>
      <c r="C31" s="74"/>
      <c r="D31" s="74"/>
      <c r="E31" s="74"/>
      <c r="F31" s="74"/>
      <c r="G31" s="74"/>
      <c r="H31" s="74"/>
      <c r="I31" s="74"/>
    </row>
    <row r="32" spans="1:9">
      <c r="A32" s="74"/>
      <c r="B32" s="74"/>
      <c r="C32" s="74"/>
      <c r="D32" s="74"/>
      <c r="E32" s="74"/>
      <c r="F32" s="74"/>
      <c r="G32" s="74"/>
      <c r="H32" s="74"/>
      <c r="I32" s="74"/>
    </row>
    <row r="33" spans="1:9">
      <c r="A33" s="74"/>
      <c r="B33" s="74"/>
      <c r="C33" s="74"/>
      <c r="D33" s="74"/>
      <c r="E33" s="74"/>
      <c r="F33" s="74"/>
      <c r="G33" s="74"/>
      <c r="H33" s="74"/>
      <c r="I33" s="74"/>
    </row>
    <row r="34" spans="1:9">
      <c r="A34" s="74"/>
      <c r="B34" s="74"/>
      <c r="C34" s="74"/>
      <c r="D34" s="74"/>
      <c r="E34" s="74"/>
      <c r="F34" s="74"/>
      <c r="G34" s="74"/>
      <c r="H34" s="74"/>
      <c r="I34" s="74"/>
    </row>
    <row r="35" spans="1:9">
      <c r="A35" s="74"/>
      <c r="B35" s="74"/>
      <c r="C35" s="74"/>
      <c r="D35" s="74"/>
      <c r="E35" s="74"/>
      <c r="F35" s="74"/>
      <c r="G35" s="74"/>
      <c r="H35" s="74"/>
      <c r="I35" s="74"/>
    </row>
    <row r="36" spans="1:9">
      <c r="A36" s="74"/>
      <c r="B36" s="74"/>
      <c r="C36" s="74"/>
      <c r="D36" s="74"/>
      <c r="E36" s="74"/>
      <c r="F36" s="74"/>
      <c r="G36" s="74"/>
      <c r="H36" s="74"/>
      <c r="I36" s="74"/>
    </row>
    <row r="37" spans="1:9">
      <c r="A37" s="74"/>
      <c r="B37" s="74"/>
      <c r="C37" s="74"/>
      <c r="D37" s="74"/>
      <c r="E37" s="74"/>
      <c r="F37" s="74"/>
      <c r="G37" s="74"/>
      <c r="H37" s="74"/>
      <c r="I37" s="74"/>
    </row>
    <row r="38" spans="1:9">
      <c r="A38" s="74"/>
      <c r="B38" s="74"/>
      <c r="C38" s="74"/>
      <c r="D38" s="74"/>
      <c r="E38" s="74"/>
      <c r="F38" s="74"/>
      <c r="G38" s="74"/>
      <c r="H38" s="74"/>
      <c r="I38" s="74"/>
    </row>
    <row r="39" spans="1:9">
      <c r="A39" s="74"/>
      <c r="B39" s="74"/>
      <c r="C39" s="74"/>
      <c r="D39" s="74"/>
      <c r="E39" s="74"/>
      <c r="F39" s="74"/>
      <c r="G39" s="74"/>
      <c r="H39" s="74"/>
      <c r="I39" s="74"/>
    </row>
    <row r="40" spans="1:9">
      <c r="A40" s="74"/>
      <c r="B40" s="74"/>
      <c r="C40" s="74"/>
      <c r="D40" s="74"/>
      <c r="E40" s="74"/>
      <c r="F40" s="74"/>
      <c r="G40" s="74"/>
      <c r="H40" s="74"/>
      <c r="I40" s="74"/>
    </row>
    <row r="41" spans="1:9">
      <c r="A41" s="74" t="s">
        <v>132</v>
      </c>
      <c r="B41" s="74"/>
      <c r="C41" s="74"/>
      <c r="D41" s="74"/>
      <c r="E41" s="74"/>
      <c r="F41" s="74"/>
      <c r="G41" s="74"/>
      <c r="H41" s="74"/>
      <c r="I41" s="74"/>
    </row>
  </sheetData>
  <sheetProtection selectLockedCells="1" selectUnlockedCells="1"/>
  <mergeCells count="2">
    <mergeCell ref="A1:I1"/>
    <mergeCell ref="A2:I2"/>
  </mergeCells>
  <pageMargins left="0.78749999999999998" right="0.78749999999999998" top="1.0249999999999999" bottom="1.0249999999999999" header="0.78749999999999998" footer="0.78749999999999998"/>
  <pageSetup paperSize="9" scale="78" orientation="landscape" useFirstPageNumber="1"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43009" r:id="rId3" name="Button 1">
              <controlPr defaultSize="0" print="0" autoFill="0" autoPict="0" macro="[0]!Aller_sommaire">
                <anchor moveWithCells="1" sizeWithCells="1">
                  <from>
                    <xdr:col>8</xdr:col>
                    <xdr:colOff>342900</xdr:colOff>
                    <xdr:row>0</xdr:row>
                    <xdr:rowOff>50800</xdr:rowOff>
                  </from>
                  <to>
                    <xdr:col>8</xdr:col>
                    <xdr:colOff>1587500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1" enableFormatConditionsCalculation="0"/>
  <dimension ref="A1:I41"/>
  <sheetViews>
    <sheetView defaultGridColor="0" view="pageBreakPreview" colorId="22" zoomScale="96" zoomScaleSheetLayoutView="96" workbookViewId="0">
      <selection activeCell="E3" sqref="E3"/>
    </sheetView>
  </sheetViews>
  <sheetFormatPr baseColWidth="10" defaultColWidth="11.5" defaultRowHeight="12" x14ac:dyDescent="0"/>
  <cols>
    <col min="1" max="1" width="21.5" customWidth="1"/>
    <col min="2" max="2" width="12" customWidth="1"/>
    <col min="3" max="3" width="17.83203125" customWidth="1"/>
    <col min="4" max="4" width="16.1640625" customWidth="1"/>
    <col min="5" max="5" width="20.5" customWidth="1"/>
    <col min="6" max="6" width="17.83203125" customWidth="1"/>
    <col min="7" max="7" width="19" customWidth="1"/>
    <col min="8" max="8" width="17.83203125" customWidth="1"/>
    <col min="9" max="9" width="25.5" customWidth="1"/>
  </cols>
  <sheetData>
    <row r="1" spans="1:9" ht="20.25" customHeight="1">
      <c r="A1" s="254" t="s">
        <v>205</v>
      </c>
      <c r="B1" s="254"/>
      <c r="C1" s="254"/>
      <c r="D1" s="254"/>
      <c r="E1" s="254"/>
      <c r="F1" s="254"/>
      <c r="G1" s="254"/>
      <c r="H1" s="254"/>
      <c r="I1" s="254"/>
    </row>
    <row r="2" spans="1:9" ht="21.75" customHeight="1">
      <c r="A2" s="254" t="s">
        <v>297</v>
      </c>
      <c r="B2" s="254"/>
      <c r="C2" s="254"/>
      <c r="D2" s="254"/>
      <c r="E2" s="254"/>
      <c r="F2" s="254"/>
      <c r="G2" s="254"/>
      <c r="H2" s="254"/>
      <c r="I2" s="254"/>
    </row>
    <row r="4" spans="1:9" s="1" customFormat="1" ht="38.75" customHeight="1">
      <c r="A4" s="43" t="s">
        <v>99</v>
      </c>
      <c r="B4" s="43" t="s">
        <v>235</v>
      </c>
      <c r="C4" s="43" t="s">
        <v>147</v>
      </c>
      <c r="D4" s="43" t="s">
        <v>231</v>
      </c>
      <c r="E4" s="43" t="s">
        <v>232</v>
      </c>
      <c r="F4" s="43" t="s">
        <v>149</v>
      </c>
      <c r="G4" s="43" t="s">
        <v>233</v>
      </c>
      <c r="H4" s="43" t="s">
        <v>236</v>
      </c>
      <c r="I4" s="43" t="s">
        <v>175</v>
      </c>
    </row>
    <row r="5" spans="1:9">
      <c r="A5" s="73"/>
      <c r="B5" s="73"/>
      <c r="C5" s="73"/>
      <c r="D5" s="73"/>
      <c r="E5" s="73"/>
      <c r="F5" s="73"/>
      <c r="G5" s="73"/>
      <c r="H5" s="73"/>
      <c r="I5" s="73"/>
    </row>
    <row r="6" spans="1:9">
      <c r="A6" s="73"/>
      <c r="B6" s="73"/>
      <c r="C6" s="73"/>
      <c r="D6" s="73"/>
      <c r="E6" s="73"/>
      <c r="F6" s="73"/>
      <c r="G6" s="73"/>
      <c r="H6" s="73"/>
      <c r="I6" s="73"/>
    </row>
    <row r="7" spans="1:9">
      <c r="A7" s="73"/>
      <c r="B7" s="73"/>
      <c r="C7" s="73"/>
      <c r="D7" s="73"/>
      <c r="E7" s="73"/>
      <c r="F7" s="73"/>
      <c r="G7" s="73"/>
      <c r="H7" s="73"/>
      <c r="I7" s="73"/>
    </row>
    <row r="8" spans="1:9">
      <c r="A8" s="73"/>
      <c r="B8" s="73"/>
      <c r="C8" s="73"/>
      <c r="D8" s="73"/>
      <c r="E8" s="73"/>
      <c r="F8" s="73"/>
      <c r="G8" s="73"/>
      <c r="H8" s="73"/>
      <c r="I8" s="73"/>
    </row>
    <row r="9" spans="1:9">
      <c r="A9" s="73"/>
      <c r="B9" s="73"/>
      <c r="C9" s="73"/>
      <c r="D9" s="73"/>
      <c r="E9" s="73"/>
      <c r="F9" s="73"/>
      <c r="G9" s="73"/>
      <c r="H9" s="73"/>
      <c r="I9" s="73"/>
    </row>
    <row r="10" spans="1:9">
      <c r="A10" s="73"/>
      <c r="B10" s="73"/>
      <c r="C10" s="73"/>
      <c r="D10" s="73"/>
      <c r="E10" s="73"/>
      <c r="F10" s="73"/>
      <c r="G10" s="73"/>
      <c r="H10" s="73"/>
      <c r="I10" s="73"/>
    </row>
    <row r="11" spans="1:9">
      <c r="A11" s="73"/>
      <c r="B11" s="73"/>
      <c r="C11" s="73"/>
      <c r="D11" s="73"/>
      <c r="E11" s="73"/>
      <c r="F11" s="73"/>
      <c r="G11" s="73"/>
      <c r="H11" s="73"/>
      <c r="I11" s="73"/>
    </row>
    <row r="12" spans="1:9">
      <c r="A12" s="73"/>
      <c r="B12" s="73"/>
      <c r="C12" s="73"/>
      <c r="D12" s="73"/>
      <c r="E12" s="73"/>
      <c r="F12" s="73"/>
      <c r="G12" s="73"/>
      <c r="H12" s="73"/>
      <c r="I12" s="73"/>
    </row>
    <row r="13" spans="1:9">
      <c r="A13" s="73"/>
      <c r="B13" s="73"/>
      <c r="C13" s="73"/>
      <c r="D13" s="73"/>
      <c r="E13" s="73"/>
      <c r="F13" s="73"/>
      <c r="G13" s="73"/>
      <c r="H13" s="73"/>
      <c r="I13" s="73"/>
    </row>
    <row r="14" spans="1:9">
      <c r="A14" s="73"/>
      <c r="B14" s="73"/>
      <c r="C14" s="73"/>
      <c r="D14" s="73"/>
      <c r="E14" s="73"/>
      <c r="F14" s="73"/>
      <c r="G14" s="73"/>
      <c r="H14" s="73"/>
      <c r="I14" s="73"/>
    </row>
    <row r="15" spans="1:9">
      <c r="A15" s="73"/>
      <c r="B15" s="73"/>
      <c r="C15" s="73"/>
      <c r="D15" s="73"/>
      <c r="E15" s="73"/>
      <c r="F15" s="73"/>
      <c r="G15" s="73"/>
      <c r="H15" s="73"/>
      <c r="I15" s="73"/>
    </row>
    <row r="16" spans="1:9">
      <c r="A16" s="73"/>
      <c r="B16" s="73"/>
      <c r="C16" s="73"/>
      <c r="D16" s="73"/>
      <c r="E16" s="73"/>
      <c r="F16" s="73"/>
      <c r="G16" s="73"/>
      <c r="H16" s="73"/>
      <c r="I16" s="73"/>
    </row>
    <row r="17" spans="1:9">
      <c r="A17" s="73"/>
      <c r="B17" s="73"/>
      <c r="C17" s="73"/>
      <c r="D17" s="73"/>
      <c r="E17" s="73"/>
      <c r="F17" s="73"/>
      <c r="G17" s="73"/>
      <c r="H17" s="73"/>
      <c r="I17" s="73"/>
    </row>
    <row r="18" spans="1:9">
      <c r="A18" s="73"/>
      <c r="B18" s="73"/>
      <c r="C18" s="73"/>
      <c r="D18" s="73"/>
      <c r="E18" s="73"/>
      <c r="F18" s="73"/>
      <c r="G18" s="73"/>
      <c r="H18" s="73"/>
      <c r="I18" s="73"/>
    </row>
    <row r="19" spans="1:9">
      <c r="A19" s="73"/>
      <c r="B19" s="73"/>
      <c r="C19" s="73"/>
      <c r="D19" s="73"/>
      <c r="E19" s="73"/>
      <c r="F19" s="73"/>
      <c r="G19" s="73"/>
      <c r="H19" s="73"/>
      <c r="I19" s="73"/>
    </row>
    <row r="20" spans="1:9">
      <c r="A20" s="73"/>
      <c r="B20" s="73"/>
      <c r="C20" s="73"/>
      <c r="D20" s="73"/>
      <c r="E20" s="73"/>
      <c r="F20" s="73"/>
      <c r="G20" s="73"/>
      <c r="H20" s="73"/>
      <c r="I20" s="73"/>
    </row>
    <row r="21" spans="1:9">
      <c r="A21" s="73"/>
      <c r="B21" s="73"/>
      <c r="C21" s="73"/>
      <c r="D21" s="73"/>
      <c r="E21" s="73"/>
      <c r="F21" s="73"/>
      <c r="G21" s="73"/>
      <c r="H21" s="73"/>
      <c r="I21" s="73"/>
    </row>
    <row r="22" spans="1:9">
      <c r="A22" s="73"/>
      <c r="B22" s="73"/>
      <c r="C22" s="73"/>
      <c r="D22" s="73"/>
      <c r="E22" s="73"/>
      <c r="F22" s="73"/>
      <c r="G22" s="73"/>
      <c r="H22" s="73"/>
      <c r="I22" s="73"/>
    </row>
    <row r="23" spans="1:9">
      <c r="A23" s="73"/>
      <c r="B23" s="73"/>
      <c r="C23" s="73"/>
      <c r="D23" s="73"/>
      <c r="E23" s="73"/>
      <c r="F23" s="73"/>
      <c r="G23" s="73"/>
      <c r="H23" s="73"/>
      <c r="I23" s="73"/>
    </row>
    <row r="24" spans="1:9">
      <c r="A24" s="73"/>
      <c r="B24" s="73"/>
      <c r="C24" s="73"/>
      <c r="D24" s="73"/>
      <c r="E24" s="73"/>
      <c r="F24" s="73"/>
      <c r="G24" s="73"/>
      <c r="H24" s="73"/>
      <c r="I24" s="73"/>
    </row>
    <row r="25" spans="1:9">
      <c r="A25" s="73"/>
      <c r="B25" s="73"/>
      <c r="C25" s="73"/>
      <c r="D25" s="73"/>
      <c r="E25" s="73"/>
      <c r="F25" s="73"/>
      <c r="G25" s="73"/>
      <c r="H25" s="73"/>
      <c r="I25" s="73"/>
    </row>
    <row r="26" spans="1:9">
      <c r="A26" s="73"/>
      <c r="B26" s="73"/>
      <c r="C26" s="73"/>
      <c r="D26" s="73"/>
      <c r="E26" s="73"/>
      <c r="F26" s="73"/>
      <c r="G26" s="73"/>
      <c r="H26" s="73"/>
      <c r="I26" s="73"/>
    </row>
    <row r="27" spans="1:9">
      <c r="A27" s="73"/>
      <c r="B27" s="73"/>
      <c r="C27" s="73"/>
      <c r="D27" s="73"/>
      <c r="E27" s="73"/>
      <c r="F27" s="73"/>
      <c r="G27" s="73"/>
      <c r="H27" s="73"/>
      <c r="I27" s="73"/>
    </row>
    <row r="28" spans="1:9">
      <c r="A28" s="73"/>
      <c r="B28" s="73"/>
      <c r="C28" s="73"/>
      <c r="D28" s="73"/>
      <c r="E28" s="73"/>
      <c r="F28" s="73"/>
      <c r="G28" s="73"/>
      <c r="H28" s="73"/>
      <c r="I28" s="73"/>
    </row>
    <row r="29" spans="1:9">
      <c r="A29" s="73"/>
      <c r="B29" s="73"/>
      <c r="C29" s="73"/>
      <c r="D29" s="73"/>
      <c r="E29" s="73"/>
      <c r="F29" s="73"/>
      <c r="G29" s="73"/>
      <c r="H29" s="73"/>
      <c r="I29" s="73"/>
    </row>
    <row r="30" spans="1:9">
      <c r="A30" s="73"/>
      <c r="B30" s="73"/>
      <c r="C30" s="73"/>
      <c r="D30" s="73"/>
      <c r="E30" s="73"/>
      <c r="F30" s="73"/>
      <c r="G30" s="73"/>
      <c r="H30" s="73"/>
      <c r="I30" s="73"/>
    </row>
    <row r="31" spans="1:9">
      <c r="A31" s="73"/>
      <c r="B31" s="73"/>
      <c r="C31" s="73"/>
      <c r="D31" s="73"/>
      <c r="E31" s="73"/>
      <c r="F31" s="73"/>
      <c r="G31" s="73"/>
      <c r="H31" s="73"/>
      <c r="I31" s="73"/>
    </row>
    <row r="32" spans="1:9">
      <c r="A32" s="73"/>
      <c r="B32" s="73"/>
      <c r="C32" s="73"/>
      <c r="D32" s="73"/>
      <c r="E32" s="73"/>
      <c r="F32" s="73"/>
      <c r="G32" s="73"/>
      <c r="H32" s="73"/>
      <c r="I32" s="73"/>
    </row>
    <row r="33" spans="1:9">
      <c r="A33" s="73"/>
      <c r="B33" s="73"/>
      <c r="C33" s="73"/>
      <c r="D33" s="73"/>
      <c r="E33" s="73"/>
      <c r="F33" s="73"/>
      <c r="G33" s="73"/>
      <c r="H33" s="73"/>
      <c r="I33" s="73"/>
    </row>
    <row r="34" spans="1:9">
      <c r="A34" s="73"/>
      <c r="B34" s="73"/>
      <c r="C34" s="73"/>
      <c r="D34" s="73"/>
      <c r="E34" s="73"/>
      <c r="F34" s="73"/>
      <c r="G34" s="73"/>
      <c r="H34" s="73"/>
      <c r="I34" s="73"/>
    </row>
    <row r="35" spans="1:9">
      <c r="A35" s="73"/>
      <c r="B35" s="73"/>
      <c r="C35" s="73"/>
      <c r="D35" s="73"/>
      <c r="E35" s="73"/>
      <c r="F35" s="73"/>
      <c r="G35" s="73"/>
      <c r="H35" s="73"/>
      <c r="I35" s="73"/>
    </row>
    <row r="36" spans="1:9">
      <c r="A36" s="73"/>
      <c r="B36" s="73"/>
      <c r="C36" s="73"/>
      <c r="D36" s="73"/>
      <c r="E36" s="73"/>
      <c r="F36" s="73"/>
      <c r="G36" s="73"/>
      <c r="H36" s="73"/>
      <c r="I36" s="73"/>
    </row>
    <row r="37" spans="1:9">
      <c r="A37" s="73"/>
      <c r="B37" s="73"/>
      <c r="C37" s="73"/>
      <c r="D37" s="73"/>
      <c r="E37" s="73"/>
      <c r="F37" s="73"/>
      <c r="G37" s="73"/>
      <c r="H37" s="73"/>
      <c r="I37" s="73"/>
    </row>
    <row r="38" spans="1:9">
      <c r="A38" s="73"/>
      <c r="B38" s="73"/>
      <c r="C38" s="73"/>
      <c r="D38" s="73"/>
      <c r="E38" s="73"/>
      <c r="F38" s="73"/>
      <c r="G38" s="73"/>
      <c r="H38" s="73"/>
      <c r="I38" s="73"/>
    </row>
    <row r="39" spans="1:9">
      <c r="A39" s="73"/>
      <c r="B39" s="73"/>
      <c r="C39" s="73"/>
      <c r="D39" s="73"/>
      <c r="E39" s="73"/>
      <c r="F39" s="73"/>
      <c r="G39" s="73"/>
      <c r="H39" s="73"/>
      <c r="I39" s="73"/>
    </row>
    <row r="40" spans="1:9">
      <c r="A40" s="73"/>
      <c r="B40" s="73"/>
      <c r="C40" s="73"/>
      <c r="D40" s="73"/>
      <c r="E40" s="73"/>
      <c r="F40" s="73"/>
      <c r="G40" s="73"/>
      <c r="H40" s="73"/>
      <c r="I40" s="73"/>
    </row>
    <row r="41" spans="1:9">
      <c r="A41" s="73" t="s">
        <v>132</v>
      </c>
      <c r="B41" s="73"/>
      <c r="C41" s="73"/>
      <c r="D41" s="73"/>
      <c r="E41" s="73"/>
      <c r="F41" s="73"/>
      <c r="G41" s="73"/>
      <c r="H41" s="73"/>
      <c r="I41" s="73"/>
    </row>
  </sheetData>
  <sheetProtection selectLockedCells="1" selectUnlockedCells="1"/>
  <mergeCells count="2">
    <mergeCell ref="A2:I2"/>
    <mergeCell ref="A1:I1"/>
  </mergeCells>
  <pageMargins left="0.78749999999999998" right="0.78749999999999998" top="1.0249999999999999" bottom="1.0249999999999999" header="0.78749999999999998" footer="0.78749999999999998"/>
  <pageSetup paperSize="9" scale="78" orientation="landscape" useFirstPageNumber="1"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44033" r:id="rId3" name="Button 1">
              <controlPr defaultSize="0" print="0" autoFill="0" autoPict="0" macro="[0]!Aller_sommaire">
                <anchor moveWithCells="1" sizeWithCells="1">
                  <from>
                    <xdr:col>8</xdr:col>
                    <xdr:colOff>406400</xdr:colOff>
                    <xdr:row>0</xdr:row>
                    <xdr:rowOff>50800</xdr:rowOff>
                  </from>
                  <to>
                    <xdr:col>8</xdr:col>
                    <xdr:colOff>1663700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enableFormatConditionsCalculation="0">
    <tabColor rgb="FF92D050"/>
    <pageSetUpPr fitToPage="1"/>
  </sheetPr>
  <dimension ref="A1:H34"/>
  <sheetViews>
    <sheetView showZeros="0" view="pageBreakPreview" topLeftCell="B8" zoomScaleNormal="90" zoomScaleSheetLayoutView="100" zoomScalePageLayoutView="90" workbookViewId="0">
      <selection activeCell="E29" sqref="E29"/>
    </sheetView>
  </sheetViews>
  <sheetFormatPr baseColWidth="10" defaultColWidth="8.6640625" defaultRowHeight="14" x14ac:dyDescent="0"/>
  <cols>
    <col min="1" max="1" width="58.1640625" style="92" customWidth="1"/>
    <col min="2" max="2" width="3.83203125" style="92" customWidth="1"/>
    <col min="3" max="3" width="18.5" style="92" customWidth="1"/>
    <col min="4" max="4" width="18.1640625" style="92" customWidth="1"/>
    <col min="5" max="5" width="13.6640625" style="92" customWidth="1"/>
    <col min="6" max="6" width="15.5" style="92" customWidth="1"/>
    <col min="7" max="7" width="4.5" style="92" customWidth="1"/>
    <col min="8" max="16384" width="8.6640625" style="92"/>
  </cols>
  <sheetData>
    <row r="1" spans="1:8" s="96" customFormat="1" ht="28.5" customHeight="1">
      <c r="A1" s="239" t="s">
        <v>493</v>
      </c>
      <c r="B1" s="93"/>
      <c r="C1" s="241" t="s">
        <v>9</v>
      </c>
      <c r="D1" s="241"/>
      <c r="E1" s="241"/>
      <c r="F1" s="95" t="s">
        <v>494</v>
      </c>
    </row>
    <row r="2" spans="1:8" s="96" customFormat="1" ht="42">
      <c r="A2" s="240"/>
      <c r="B2" s="97"/>
      <c r="C2" s="98" t="s">
        <v>495</v>
      </c>
      <c r="D2" s="99" t="s">
        <v>496</v>
      </c>
      <c r="E2" s="100" t="s">
        <v>497</v>
      </c>
      <c r="F2" s="101" t="s">
        <v>497</v>
      </c>
    </row>
    <row r="3" spans="1:8" ht="23.25" customHeight="1">
      <c r="A3" s="102" t="s">
        <v>311</v>
      </c>
      <c r="B3" s="103"/>
      <c r="C3" s="104"/>
      <c r="D3" s="104"/>
      <c r="E3" s="104"/>
      <c r="F3" s="105"/>
    </row>
    <row r="4" spans="1:8" s="111" customFormat="1" ht="20.25" customHeight="1">
      <c r="A4" s="106" t="s">
        <v>312</v>
      </c>
      <c r="B4" s="107"/>
      <c r="C4" s="108">
        <f>'Données comptables'!C4</f>
        <v>0</v>
      </c>
      <c r="D4" s="108">
        <f>'Données comptables'!D4</f>
        <v>0</v>
      </c>
      <c r="E4" s="109">
        <f>'Données comptables'!E4</f>
        <v>0</v>
      </c>
      <c r="F4" s="110">
        <f>'Données comptables'!E5</f>
        <v>0</v>
      </c>
    </row>
    <row r="5" spans="1:8" s="96" customFormat="1" ht="19.5" customHeight="1">
      <c r="A5" s="112" t="s">
        <v>313</v>
      </c>
      <c r="B5" s="107"/>
      <c r="C5" s="113">
        <f>'Données comptables'!F4</f>
        <v>0</v>
      </c>
      <c r="D5" s="113">
        <f>'Données comptables'!G4</f>
        <v>0</v>
      </c>
      <c r="E5" s="109">
        <f>'Données comptables'!H4</f>
        <v>0</v>
      </c>
      <c r="F5" s="114">
        <f>'Données comptables'!H5</f>
        <v>0</v>
      </c>
      <c r="H5" s="115"/>
    </row>
    <row r="6" spans="1:8" s="96" customFormat="1" ht="19.5" customHeight="1">
      <c r="A6" s="112" t="s">
        <v>314</v>
      </c>
      <c r="B6" s="107"/>
      <c r="C6" s="113"/>
      <c r="D6" s="113"/>
      <c r="E6" s="109"/>
      <c r="F6" s="114"/>
      <c r="H6" s="116"/>
    </row>
    <row r="7" spans="1:8" s="96" customFormat="1" ht="19.5" customHeight="1">
      <c r="A7" s="117" t="s">
        <v>315</v>
      </c>
      <c r="B7" s="107"/>
      <c r="C7" s="113">
        <f>'Données comptables'!I4</f>
        <v>0</v>
      </c>
      <c r="D7" s="113">
        <f>'Données comptables'!J4</f>
        <v>0</v>
      </c>
      <c r="E7" s="109">
        <f>'Données comptables'!K4</f>
        <v>0</v>
      </c>
      <c r="F7" s="114">
        <f>'Données comptables'!K5</f>
        <v>0</v>
      </c>
      <c r="H7" s="116"/>
    </row>
    <row r="8" spans="1:8" s="96" customFormat="1" ht="19.5" customHeight="1">
      <c r="A8" s="117" t="s">
        <v>316</v>
      </c>
      <c r="B8" s="107"/>
      <c r="C8" s="113">
        <f>'Données comptables'!L4</f>
        <v>0</v>
      </c>
      <c r="D8" s="113">
        <f>'Données comptables'!L4</f>
        <v>0</v>
      </c>
      <c r="E8" s="109">
        <f>'Données comptables'!N4</f>
        <v>0</v>
      </c>
      <c r="F8" s="114">
        <f>'Données comptables'!N5</f>
        <v>0</v>
      </c>
      <c r="H8" s="116"/>
    </row>
    <row r="9" spans="1:8" s="96" customFormat="1" ht="19.5" customHeight="1">
      <c r="A9" s="112" t="s">
        <v>317</v>
      </c>
      <c r="B9" s="107"/>
      <c r="C9" s="113"/>
      <c r="D9" s="113"/>
      <c r="E9" s="109"/>
      <c r="F9" s="114"/>
      <c r="H9" s="116"/>
    </row>
    <row r="10" spans="1:8" s="111" customFormat="1" ht="19.5" customHeight="1">
      <c r="A10" s="118" t="s">
        <v>318</v>
      </c>
      <c r="B10" s="107"/>
      <c r="C10" s="113">
        <f>'Données comptables'!O4</f>
        <v>0</v>
      </c>
      <c r="D10" s="113">
        <f>'Données comptables'!P4</f>
        <v>0</v>
      </c>
      <c r="E10" s="109">
        <f>'Données comptables'!Q4</f>
        <v>0</v>
      </c>
      <c r="F10" s="114">
        <f>'Données comptables'!Q5</f>
        <v>0</v>
      </c>
    </row>
    <row r="11" spans="1:8" s="111" customFormat="1" ht="19.5" customHeight="1">
      <c r="A11" s="118" t="s">
        <v>94</v>
      </c>
      <c r="B11" s="107"/>
      <c r="C11" s="113">
        <f>'Données comptables'!R4</f>
        <v>0</v>
      </c>
      <c r="D11" s="113">
        <f>'Données comptables'!S4</f>
        <v>0</v>
      </c>
      <c r="E11" s="109">
        <f>'Données comptables'!T4</f>
        <v>0</v>
      </c>
      <c r="F11" s="114">
        <f>'Données comptables'!T5</f>
        <v>0</v>
      </c>
    </row>
    <row r="12" spans="1:8" s="96" customFormat="1" ht="19.5" customHeight="1">
      <c r="A12" s="117" t="s">
        <v>319</v>
      </c>
      <c r="B12" s="107"/>
      <c r="C12" s="113"/>
      <c r="D12" s="113"/>
      <c r="E12" s="109"/>
      <c r="F12" s="114"/>
    </row>
    <row r="13" spans="1:8" s="96" customFormat="1" ht="19.5" customHeight="1">
      <c r="A13" s="119" t="s">
        <v>320</v>
      </c>
      <c r="B13" s="107"/>
      <c r="C13" s="113">
        <f>'Données comptables'!U4</f>
        <v>0</v>
      </c>
      <c r="D13" s="113">
        <f>'Données comptables'!V4</f>
        <v>0</v>
      </c>
      <c r="E13" s="109">
        <f>'Données comptables'!W4</f>
        <v>0</v>
      </c>
      <c r="F13" s="114">
        <f>'Données comptables'!W5</f>
        <v>0</v>
      </c>
    </row>
    <row r="14" spans="1:8" s="96" customFormat="1" ht="19.5" customHeight="1">
      <c r="A14" s="119" t="s">
        <v>321</v>
      </c>
      <c r="B14" s="107"/>
      <c r="C14" s="113">
        <f>'Données comptables'!X4</f>
        <v>0</v>
      </c>
      <c r="D14" s="113">
        <f>'Données comptables'!Y4</f>
        <v>0</v>
      </c>
      <c r="E14" s="109">
        <f>'Données comptables'!Z4</f>
        <v>0</v>
      </c>
      <c r="F14" s="114">
        <f>'Données comptables'!Z5</f>
        <v>0</v>
      </c>
    </row>
    <row r="15" spans="1:8" s="96" customFormat="1" ht="34.5" customHeight="1">
      <c r="A15" s="207" t="s">
        <v>322</v>
      </c>
      <c r="B15" s="107"/>
      <c r="C15" s="113">
        <f>'Données comptables'!AA4</f>
        <v>0</v>
      </c>
      <c r="D15" s="113">
        <f>'Données comptables'!AB4</f>
        <v>0</v>
      </c>
      <c r="E15" s="109">
        <f>'Données comptables'!AC4</f>
        <v>0</v>
      </c>
      <c r="F15" s="114">
        <f>'Données comptables'!AC5</f>
        <v>0</v>
      </c>
    </row>
    <row r="16" spans="1:8" s="96" customFormat="1" ht="19.5" customHeight="1">
      <c r="A16" s="119" t="s">
        <v>323</v>
      </c>
      <c r="B16" s="107"/>
      <c r="C16" s="113">
        <f>'Données comptables'!AD4</f>
        <v>0</v>
      </c>
      <c r="D16" s="113">
        <f>'Données comptables'!AE4</f>
        <v>0</v>
      </c>
      <c r="E16" s="109">
        <f>'Données comptables'!AF4</f>
        <v>0</v>
      </c>
      <c r="F16" s="114">
        <f>'Données comptables'!AF5</f>
        <v>0</v>
      </c>
    </row>
    <row r="17" spans="1:7" s="96" customFormat="1" ht="19.5" customHeight="1">
      <c r="A17" s="119" t="s">
        <v>324</v>
      </c>
      <c r="B17" s="107"/>
      <c r="C17" s="113">
        <f>'Données comptables'!AG4</f>
        <v>0</v>
      </c>
      <c r="D17" s="113">
        <f>'Données comptables'!AH4</f>
        <v>0</v>
      </c>
      <c r="E17" s="109">
        <f>'Données comptables'!AI4</f>
        <v>0</v>
      </c>
      <c r="F17" s="114">
        <f>'Données comptables'!AI5</f>
        <v>0</v>
      </c>
    </row>
    <row r="18" spans="1:7" s="96" customFormat="1" ht="28.5" customHeight="1">
      <c r="A18" s="120" t="s">
        <v>325</v>
      </c>
      <c r="B18" s="121"/>
      <c r="C18" s="113">
        <f>'Données comptables'!AJ4</f>
        <v>0</v>
      </c>
      <c r="D18" s="113">
        <f>'Données comptables'!AK4</f>
        <v>0</v>
      </c>
      <c r="E18" s="109">
        <f>'Données comptables'!AL4</f>
        <v>0</v>
      </c>
      <c r="F18" s="114">
        <f>'Données comptables'!AL5</f>
        <v>0</v>
      </c>
    </row>
    <row r="19" spans="1:7" ht="24.75" customHeight="1">
      <c r="A19" s="122" t="s">
        <v>498</v>
      </c>
      <c r="B19" s="123"/>
      <c r="C19" s="124">
        <f>SUM(C3:C18)</f>
        <v>0</v>
      </c>
      <c r="D19" s="124">
        <f>SUM(D3:D18)</f>
        <v>0</v>
      </c>
      <c r="E19" s="124">
        <f>SUM(E3:E18)</f>
        <v>0</v>
      </c>
      <c r="F19" s="125">
        <f>SUM(F3:F18)</f>
        <v>0</v>
      </c>
      <c r="G19" s="126"/>
    </row>
    <row r="20" spans="1:7" ht="21" customHeight="1">
      <c r="A20" s="127" t="s">
        <v>326</v>
      </c>
      <c r="B20" s="128"/>
      <c r="C20" s="104"/>
      <c r="D20" s="104"/>
      <c r="E20" s="104"/>
      <c r="F20" s="105"/>
    </row>
    <row r="21" spans="1:7" s="129" customFormat="1" ht="18" customHeight="1">
      <c r="A21" s="106" t="s">
        <v>327</v>
      </c>
      <c r="B21" s="107"/>
      <c r="C21" s="113">
        <f>'Données comptables'!AP4</f>
        <v>0</v>
      </c>
      <c r="D21" s="113">
        <f>'Données comptables'!AQ4</f>
        <v>0</v>
      </c>
      <c r="E21" s="109">
        <f>'Données comptables'!AR4</f>
        <v>0</v>
      </c>
      <c r="F21" s="114">
        <f>'Données comptables'!AR5</f>
        <v>0</v>
      </c>
    </row>
    <row r="22" spans="1:7" s="129" customFormat="1">
      <c r="A22" s="106" t="s">
        <v>328</v>
      </c>
      <c r="B22" s="107"/>
      <c r="C22" s="113">
        <f>'Données comptables'!AS4</f>
        <v>0</v>
      </c>
      <c r="D22" s="113">
        <f>'Données comptables'!AT4</f>
        <v>0</v>
      </c>
      <c r="E22" s="109">
        <f>'Données comptables'!AU4</f>
        <v>0</v>
      </c>
      <c r="F22" s="114">
        <f>'Données comptables'!AU5</f>
        <v>0</v>
      </c>
    </row>
    <row r="23" spans="1:7" ht="18.75" customHeight="1">
      <c r="A23" s="120" t="s">
        <v>329</v>
      </c>
      <c r="B23" s="107"/>
      <c r="C23" s="113">
        <f>'Données comptables'!AV4</f>
        <v>0</v>
      </c>
      <c r="D23" s="113">
        <f>'Données comptables'!AW4</f>
        <v>0</v>
      </c>
      <c r="E23" s="109">
        <f>'Données comptables'!AX4</f>
        <v>0</v>
      </c>
      <c r="F23" s="114">
        <f>'Données comptables'!AX5</f>
        <v>0</v>
      </c>
    </row>
    <row r="24" spans="1:7" ht="19.5" customHeight="1">
      <c r="A24" s="112" t="s">
        <v>330</v>
      </c>
      <c r="B24" s="107"/>
      <c r="C24" s="113">
        <f>'Données comptables'!AY4</f>
        <v>0</v>
      </c>
      <c r="D24" s="113">
        <f>'Données comptables'!AZ4</f>
        <v>0</v>
      </c>
      <c r="E24" s="109">
        <f>'Données comptables'!BA4</f>
        <v>0</v>
      </c>
      <c r="F24" s="114">
        <f>'Données comptables'!BA5</f>
        <v>0</v>
      </c>
    </row>
    <row r="25" spans="1:7" ht="19.5" customHeight="1">
      <c r="A25" s="112" t="s">
        <v>331</v>
      </c>
      <c r="B25" s="107"/>
      <c r="C25" s="113">
        <f>'Données comptables'!BB4</f>
        <v>0</v>
      </c>
      <c r="D25" s="113">
        <f>'Données comptables'!BC4</f>
        <v>0</v>
      </c>
      <c r="E25" s="109">
        <f>'Données comptables'!BD4</f>
        <v>0</v>
      </c>
      <c r="F25" s="114">
        <f>'Données comptables'!BD5</f>
        <v>0</v>
      </c>
    </row>
    <row r="26" spans="1:7" s="96" customFormat="1" ht="19.5" customHeight="1">
      <c r="A26" s="120" t="s">
        <v>332</v>
      </c>
      <c r="B26" s="130"/>
      <c r="C26" s="113">
        <f>'Données comptables'!BE4</f>
        <v>0</v>
      </c>
      <c r="D26" s="113">
        <f>'Données comptables'!BF4</f>
        <v>0</v>
      </c>
      <c r="E26" s="109">
        <f>'Données comptables'!BG4</f>
        <v>0</v>
      </c>
      <c r="F26" s="114">
        <f>'Données comptables'!BG5</f>
        <v>0</v>
      </c>
    </row>
    <row r="27" spans="1:7" s="96" customFormat="1" ht="18.5" customHeight="1">
      <c r="A27" s="120" t="s">
        <v>333</v>
      </c>
      <c r="B27" s="121"/>
      <c r="C27" s="113">
        <f>'Données comptables'!BH4</f>
        <v>0</v>
      </c>
      <c r="D27" s="113">
        <f>'Données comptables'!BI4</f>
        <v>0</v>
      </c>
      <c r="E27" s="109">
        <v>914.53</v>
      </c>
      <c r="F27" s="114">
        <v>3375</v>
      </c>
    </row>
    <row r="28" spans="1:7" s="129" customFormat="1" ht="19.5" customHeight="1">
      <c r="A28" s="131" t="s">
        <v>334</v>
      </c>
      <c r="B28" s="121"/>
      <c r="C28" s="113">
        <f>'Données comptables'!BK4</f>
        <v>0</v>
      </c>
      <c r="D28" s="113">
        <f>'Données comptables'!BL4</f>
        <v>0</v>
      </c>
      <c r="E28" s="109"/>
      <c r="F28" s="114">
        <f>'Données comptables'!BM5</f>
        <v>0</v>
      </c>
    </row>
    <row r="29" spans="1:7" s="96" customFormat="1" ht="24" customHeight="1">
      <c r="A29" s="122" t="s">
        <v>499</v>
      </c>
      <c r="B29" s="123"/>
      <c r="C29" s="124">
        <f>SUM(C20:C28)</f>
        <v>0</v>
      </c>
      <c r="D29" s="124">
        <f>SUM(D20:D28)</f>
        <v>0</v>
      </c>
      <c r="E29" s="124">
        <f>SUM(E20:E28)</f>
        <v>914.53</v>
      </c>
      <c r="F29" s="125">
        <f>SUM(F20:F28)</f>
        <v>3375</v>
      </c>
      <c r="G29" s="132"/>
    </row>
    <row r="30" spans="1:7" s="111" customFormat="1" ht="24.75" customHeight="1">
      <c r="A30" s="133" t="s">
        <v>335</v>
      </c>
      <c r="B30" s="134" t="s">
        <v>336</v>
      </c>
      <c r="C30" s="113">
        <f>'Données comptables'!BQ4</f>
        <v>0</v>
      </c>
      <c r="D30" s="113">
        <f>'Données comptables'!BR4</f>
        <v>0</v>
      </c>
      <c r="E30" s="109">
        <f>'Données comptables'!BS4</f>
        <v>0</v>
      </c>
      <c r="F30" s="135">
        <f>'Données comptables'!BS5</f>
        <v>0</v>
      </c>
    </row>
    <row r="31" spans="1:7" ht="24.75" customHeight="1" thickBot="1">
      <c r="A31" s="136" t="s">
        <v>500</v>
      </c>
      <c r="B31" s="137"/>
      <c r="C31" s="138">
        <f>+C19+C29+C30</f>
        <v>0</v>
      </c>
      <c r="D31" s="138">
        <f t="shared" ref="D31" si="0">+D19+D29+D30</f>
        <v>0</v>
      </c>
      <c r="E31" s="138">
        <f>+E19+E29+E30</f>
        <v>914.53</v>
      </c>
      <c r="F31" s="139">
        <f>+F19+F29+F30</f>
        <v>3375</v>
      </c>
      <c r="G31" s="126"/>
    </row>
    <row r="34" spans="1:6">
      <c r="A34" s="140" t="s">
        <v>501</v>
      </c>
      <c r="B34" s="140"/>
      <c r="C34" s="140"/>
      <c r="D34" s="140"/>
      <c r="E34" s="141">
        <f>E31-'Bilan d''ensemble Passif'!E30</f>
        <v>1.1368683772161603E-12</v>
      </c>
      <c r="F34" s="141">
        <f>F31-'Bilan d''ensemble Passif'!F30</f>
        <v>0</v>
      </c>
    </row>
  </sheetData>
  <sheetProtection formatCells="0" formatColumns="0" formatRows="0"/>
  <mergeCells count="2">
    <mergeCell ref="A1:A2"/>
    <mergeCell ref="C1:E1"/>
  </mergeCells>
  <pageMargins left="0.47244094488188981" right="0.47244094488188981" top="0.74803149606299213" bottom="0.74803149606299213" header="0.31496062992125984" footer="0.31496062992125984"/>
  <pageSetup paperSize="9" scale="74" orientation="portrait"/>
  <headerFooter>
    <oddFooter>&amp;L&amp;A&amp;R&amp;P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enableFormatConditionsCalculation="0">
    <tabColor rgb="FF92D050"/>
    <pageSetUpPr fitToPage="1"/>
  </sheetPr>
  <dimension ref="A1:H33"/>
  <sheetViews>
    <sheetView showZeros="0" view="pageBreakPreview" topLeftCell="B4" zoomScaleNormal="90" zoomScaleSheetLayoutView="100" zoomScalePageLayoutView="90" workbookViewId="0">
      <selection activeCell="E27" sqref="E27"/>
    </sheetView>
  </sheetViews>
  <sheetFormatPr baseColWidth="10" defaultColWidth="8.6640625" defaultRowHeight="14" x14ac:dyDescent="0"/>
  <cols>
    <col min="1" max="1" width="58.5" style="92" customWidth="1"/>
    <col min="2" max="2" width="6.83203125" style="92" customWidth="1"/>
    <col min="3" max="3" width="18.5" style="92" customWidth="1"/>
    <col min="4" max="4" width="18.1640625" style="92" customWidth="1"/>
    <col min="5" max="5" width="13.6640625" style="92" customWidth="1"/>
    <col min="6" max="6" width="15.5" style="92" customWidth="1"/>
    <col min="7" max="7" width="4.1640625" style="92" customWidth="1"/>
    <col min="8" max="16384" width="8.6640625" style="92"/>
  </cols>
  <sheetData>
    <row r="1" spans="1:8" s="96" customFormat="1" ht="30.75" customHeight="1">
      <c r="A1" s="245" t="s">
        <v>502</v>
      </c>
      <c r="B1" s="246"/>
      <c r="C1" s="246"/>
      <c r="D1" s="247"/>
      <c r="E1" s="94" t="s">
        <v>503</v>
      </c>
      <c r="F1" s="95" t="s">
        <v>494</v>
      </c>
      <c r="G1" s="142"/>
      <c r="H1" s="115"/>
    </row>
    <row r="2" spans="1:8" s="96" customFormat="1" ht="20.25" customHeight="1">
      <c r="A2" s="127" t="s">
        <v>337</v>
      </c>
      <c r="B2" s="128"/>
      <c r="E2" s="104"/>
      <c r="F2" s="143"/>
    </row>
    <row r="3" spans="1:8" s="96" customFormat="1" ht="21.75" customHeight="1">
      <c r="A3" s="112" t="s">
        <v>338</v>
      </c>
      <c r="B3" s="144"/>
      <c r="E3" s="113">
        <v>3375.45</v>
      </c>
      <c r="F3" s="145">
        <v>2439</v>
      </c>
    </row>
    <row r="4" spans="1:8" s="96" customFormat="1" ht="18.75" customHeight="1">
      <c r="A4" s="119" t="s">
        <v>339</v>
      </c>
      <c r="B4" s="144"/>
      <c r="E4" s="211"/>
      <c r="F4" s="113">
        <f>'Données comptables'!BW5</f>
        <v>0</v>
      </c>
    </row>
    <row r="5" spans="1:8" s="111" customFormat="1">
      <c r="A5" s="146" t="s">
        <v>340</v>
      </c>
      <c r="B5" s="107"/>
      <c r="E5" s="113">
        <f>'Données comptables'!BX4</f>
        <v>0</v>
      </c>
      <c r="F5" s="113">
        <f>'Données comptables'!BX5</f>
        <v>0</v>
      </c>
    </row>
    <row r="6" spans="1:8" s="111" customFormat="1">
      <c r="A6" s="146" t="s">
        <v>341</v>
      </c>
      <c r="B6" s="107"/>
      <c r="E6" s="113">
        <f>'Données comptables'!BY4</f>
        <v>0</v>
      </c>
      <c r="F6" s="113">
        <f>'Données comptables'!BY5</f>
        <v>0</v>
      </c>
    </row>
    <row r="7" spans="1:8" s="96" customFormat="1" ht="21" customHeight="1">
      <c r="A7" s="120" t="s">
        <v>342</v>
      </c>
      <c r="B7" s="147"/>
      <c r="E7" s="211">
        <f>'Données comptables'!BZ4</f>
        <v>0</v>
      </c>
      <c r="F7" s="113">
        <f>'Données comptables'!BZ5</f>
        <v>0</v>
      </c>
    </row>
    <row r="8" spans="1:8" s="96" customFormat="1" ht="22.5" customHeight="1">
      <c r="A8" s="120" t="s">
        <v>343</v>
      </c>
      <c r="B8" s="148"/>
      <c r="E8" s="113">
        <f>'Données comptables'!CA4</f>
        <v>-5050.920000000001</v>
      </c>
      <c r="F8" s="113">
        <v>936</v>
      </c>
    </row>
    <row r="9" spans="1:8" s="111" customFormat="1">
      <c r="A9" s="106" t="s">
        <v>344</v>
      </c>
      <c r="B9" s="107"/>
      <c r="E9" s="113">
        <f>'Données comptables'!CB4</f>
        <v>0</v>
      </c>
      <c r="F9" s="113">
        <f>'Données comptables'!CB5</f>
        <v>0</v>
      </c>
    </row>
    <row r="10" spans="1:8" s="111" customFormat="1">
      <c r="A10" s="106" t="s">
        <v>345</v>
      </c>
      <c r="B10" s="121"/>
      <c r="E10" s="113">
        <f>'Données comptables'!CC4</f>
        <v>0</v>
      </c>
      <c r="F10" s="113">
        <f>'Données comptables'!CC5</f>
        <v>0</v>
      </c>
    </row>
    <row r="11" spans="1:8" s="151" customFormat="1" ht="23.25" customHeight="1">
      <c r="A11" s="248" t="s">
        <v>498</v>
      </c>
      <c r="B11" s="249"/>
      <c r="C11" s="249"/>
      <c r="D11" s="250"/>
      <c r="E11" s="149">
        <f>SUM(E2:E10)</f>
        <v>-1675.4700000000012</v>
      </c>
      <c r="F11" s="150">
        <f>SUM(F2:F10)</f>
        <v>3375</v>
      </c>
      <c r="G11" s="142"/>
    </row>
    <row r="12" spans="1:8" s="96" customFormat="1" ht="20.25" customHeight="1">
      <c r="A12" s="152" t="s">
        <v>346</v>
      </c>
      <c r="B12" s="153"/>
      <c r="E12" s="209" t="s">
        <v>526</v>
      </c>
      <c r="F12" s="105"/>
    </row>
    <row r="13" spans="1:8" s="96" customFormat="1" ht="20.25" customHeight="1">
      <c r="A13" s="106" t="s">
        <v>347</v>
      </c>
      <c r="B13" s="107"/>
      <c r="E13" s="113">
        <f>'Données comptables'!CE4</f>
        <v>0</v>
      </c>
      <c r="F13" s="145">
        <f>'Données comptables'!CE5</f>
        <v>0</v>
      </c>
    </row>
    <row r="14" spans="1:8" s="96" customFormat="1" ht="20.25" customHeight="1">
      <c r="A14" s="131" t="s">
        <v>348</v>
      </c>
      <c r="B14" s="121"/>
      <c r="E14" s="113">
        <f>'Données comptables'!CF4</f>
        <v>0</v>
      </c>
      <c r="F14" s="145">
        <f>'Données comptables'!CF5</f>
        <v>0</v>
      </c>
    </row>
    <row r="15" spans="1:8" s="96" customFormat="1" ht="21.75" customHeight="1">
      <c r="A15" s="248" t="s">
        <v>499</v>
      </c>
      <c r="B15" s="249"/>
      <c r="C15" s="249"/>
      <c r="D15" s="250"/>
      <c r="E15" s="154">
        <f>SUM(E12:E14)</f>
        <v>0</v>
      </c>
      <c r="F15" s="155">
        <f>SUM(F12:F14)</f>
        <v>0</v>
      </c>
      <c r="G15" s="132"/>
    </row>
    <row r="16" spans="1:8" ht="21.75" customHeight="1">
      <c r="A16" s="127" t="s">
        <v>504</v>
      </c>
      <c r="B16" s="128"/>
      <c r="E16" s="209" t="s">
        <v>526</v>
      </c>
      <c r="F16" s="105"/>
    </row>
    <row r="17" spans="1:7" ht="21.75" customHeight="1">
      <c r="A17" s="156" t="s">
        <v>505</v>
      </c>
      <c r="B17" s="157"/>
      <c r="E17" s="113">
        <v>0</v>
      </c>
      <c r="F17" s="145"/>
    </row>
    <row r="18" spans="1:7" ht="21.75" customHeight="1">
      <c r="A18" s="119" t="s">
        <v>349</v>
      </c>
      <c r="B18" s="144"/>
      <c r="E18" s="113">
        <f>'Données comptables'!CH4</f>
        <v>0</v>
      </c>
      <c r="F18" s="145">
        <f>'Données comptables'!CH5</f>
        <v>0</v>
      </c>
    </row>
    <row r="19" spans="1:7" ht="21.75" customHeight="1">
      <c r="A19" s="119" t="s">
        <v>350</v>
      </c>
      <c r="B19" s="144"/>
      <c r="E19" s="113">
        <f>'Données comptables'!CI4</f>
        <v>0</v>
      </c>
      <c r="F19" s="145">
        <f>'Données comptables'!CI5</f>
        <v>0</v>
      </c>
    </row>
    <row r="20" spans="1:7" ht="21.75" customHeight="1">
      <c r="A20" s="119" t="s">
        <v>351</v>
      </c>
      <c r="B20" s="144"/>
      <c r="E20" s="113">
        <f>'Données comptables'!CJ4</f>
        <v>0</v>
      </c>
      <c r="F20" s="145">
        <f>'Données comptables'!CJ5</f>
        <v>0</v>
      </c>
    </row>
    <row r="21" spans="1:7" ht="21.75" customHeight="1">
      <c r="A21" s="119" t="s">
        <v>352</v>
      </c>
      <c r="B21" s="144"/>
      <c r="E21" s="113">
        <f>'Données comptables'!CK4</f>
        <v>0</v>
      </c>
      <c r="F21" s="145">
        <f>'Données comptables'!CK5</f>
        <v>0</v>
      </c>
    </row>
    <row r="22" spans="1:7" ht="21.75" customHeight="1">
      <c r="A22" s="112" t="s">
        <v>353</v>
      </c>
      <c r="B22" s="144"/>
      <c r="E22" s="113">
        <v>2590</v>
      </c>
      <c r="F22" s="145">
        <f>'Données comptables'!CL5</f>
        <v>0</v>
      </c>
    </row>
    <row r="23" spans="1:7" ht="21.75" customHeight="1">
      <c r="A23" s="112" t="s">
        <v>354</v>
      </c>
      <c r="B23" s="144"/>
      <c r="E23" s="113"/>
      <c r="F23" s="145">
        <f>'Données comptables'!CM5</f>
        <v>0</v>
      </c>
    </row>
    <row r="24" spans="1:7" ht="21.75" customHeight="1">
      <c r="A24" s="112" t="s">
        <v>355</v>
      </c>
      <c r="B24" s="144"/>
      <c r="E24" s="113">
        <f>'Données comptables'!CN4</f>
        <v>0</v>
      </c>
      <c r="F24" s="145">
        <f>'Données comptables'!CN5</f>
        <v>0</v>
      </c>
    </row>
    <row r="25" spans="1:7" ht="21.75" customHeight="1">
      <c r="A25" s="112" t="s">
        <v>356</v>
      </c>
      <c r="B25" s="144"/>
      <c r="E25" s="113">
        <f>'Données comptables'!CO4</f>
        <v>0</v>
      </c>
      <c r="F25" s="145">
        <f>'Données comptables'!CO5</f>
        <v>0</v>
      </c>
    </row>
    <row r="26" spans="1:7" s="96" customFormat="1" ht="27" customHeight="1">
      <c r="A26" s="120" t="s">
        <v>357</v>
      </c>
      <c r="B26" s="148"/>
      <c r="E26" s="113"/>
      <c r="F26" s="145">
        <f>'Données comptables'!CP5</f>
        <v>0</v>
      </c>
    </row>
    <row r="27" spans="1:7" s="96" customFormat="1" ht="20.25" customHeight="1">
      <c r="A27" s="131" t="s">
        <v>358</v>
      </c>
      <c r="B27" s="121"/>
      <c r="E27" s="113">
        <f>'Données comptables'!CQ4</f>
        <v>0</v>
      </c>
      <c r="F27" s="145">
        <f>'Données comptables'!CQ5</f>
        <v>0</v>
      </c>
    </row>
    <row r="28" spans="1:7" ht="28.5" customHeight="1">
      <c r="A28" s="248" t="s">
        <v>506</v>
      </c>
      <c r="B28" s="249"/>
      <c r="C28" s="249"/>
      <c r="D28" s="250"/>
      <c r="E28" s="158">
        <f>SUM(E16:E27)</f>
        <v>2590</v>
      </c>
      <c r="F28" s="159">
        <f>SUM(F16:F27)</f>
        <v>0</v>
      </c>
      <c r="G28" s="126"/>
    </row>
    <row r="29" spans="1:7" s="111" customFormat="1" ht="22.5" customHeight="1">
      <c r="A29" s="133" t="s">
        <v>359</v>
      </c>
      <c r="B29" s="134"/>
      <c r="C29" s="134"/>
      <c r="D29" s="134"/>
      <c r="E29" s="113">
        <f>'Données comptables'!CS4</f>
        <v>0</v>
      </c>
      <c r="F29" s="145">
        <f>'Données comptables'!CS5</f>
        <v>0</v>
      </c>
    </row>
    <row r="30" spans="1:7" s="96" customFormat="1" ht="30" customHeight="1" thickBot="1">
      <c r="A30" s="242" t="s">
        <v>507</v>
      </c>
      <c r="B30" s="243"/>
      <c r="C30" s="243"/>
      <c r="D30" s="244"/>
      <c r="E30" s="160">
        <f>+E11+E15+E28+E29</f>
        <v>914.52999999999884</v>
      </c>
      <c r="F30" s="161">
        <f>+F11+F15+F28+F29</f>
        <v>3375</v>
      </c>
      <c r="G30" s="132"/>
    </row>
    <row r="31" spans="1:7">
      <c r="A31" s="162"/>
      <c r="B31" s="162"/>
      <c r="E31" s="163"/>
      <c r="F31" s="164"/>
      <c r="G31" s="126"/>
    </row>
    <row r="32" spans="1:7">
      <c r="E32" s="164"/>
      <c r="F32" s="164"/>
    </row>
    <row r="33" spans="1:6">
      <c r="A33" s="140" t="s">
        <v>501</v>
      </c>
      <c r="B33" s="140"/>
      <c r="C33" s="140"/>
      <c r="D33" s="140"/>
      <c r="E33" s="141">
        <f>'Bilan d''ensemble Actif'!E31-E30</f>
        <v>1.1368683772161603E-12</v>
      </c>
      <c r="F33" s="141">
        <f>'Bilan d''ensemble Actif'!F31-F30</f>
        <v>0</v>
      </c>
    </row>
  </sheetData>
  <sheetProtection formatCells="0" formatColumns="0" formatRows="0"/>
  <mergeCells count="5">
    <mergeCell ref="A30:D30"/>
    <mergeCell ref="A1:D1"/>
    <mergeCell ref="A11:D11"/>
    <mergeCell ref="A15:D15"/>
    <mergeCell ref="A28:D28"/>
  </mergeCells>
  <pageMargins left="0.70866141732283472" right="0.70866141732283472" top="0.74803149606299213" bottom="0.74803149606299213" header="0.31496062992125984" footer="0.31496062992125984"/>
  <pageSetup paperSize="9" scale="67" orientation="portrait"/>
  <headerFooter>
    <oddFooter>&amp;L&amp;A&amp;R&amp;P</oddFooter>
  </headerFooter>
  <rowBreaks count="1" manualBreakCount="1">
    <brk id="30" max="16383"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enableFormatConditionsCalculation="0">
    <tabColor rgb="FF92D050"/>
  </sheetPr>
  <dimension ref="A1:H80"/>
  <sheetViews>
    <sheetView showZeros="0" view="pageBreakPreview" topLeftCell="A28" zoomScaleNormal="90" zoomScaleSheetLayoutView="100" zoomScalePageLayoutView="90" workbookViewId="0">
      <selection activeCell="E34" sqref="E34"/>
    </sheetView>
  </sheetViews>
  <sheetFormatPr baseColWidth="10" defaultColWidth="8.6640625" defaultRowHeight="14" x14ac:dyDescent="0"/>
  <cols>
    <col min="1" max="1" width="58.5" style="92" customWidth="1"/>
    <col min="2" max="2" width="6.83203125" style="92" customWidth="1"/>
    <col min="3" max="3" width="18.5" style="92" customWidth="1"/>
    <col min="4" max="4" width="18.1640625" style="92" customWidth="1"/>
    <col min="5" max="5" width="13.6640625" style="92" customWidth="1"/>
    <col min="6" max="6" width="15.5" style="92" customWidth="1"/>
    <col min="7" max="7" width="9.5" style="92" customWidth="1"/>
    <col min="8" max="16384" width="8.6640625" style="92"/>
  </cols>
  <sheetData>
    <row r="1" spans="1:7" ht="25.5" customHeight="1">
      <c r="A1" s="251" t="s">
        <v>508</v>
      </c>
      <c r="B1" s="252"/>
      <c r="C1" s="252"/>
      <c r="D1" s="252"/>
      <c r="E1" s="165" t="s">
        <v>503</v>
      </c>
      <c r="F1" s="166" t="s">
        <v>494</v>
      </c>
      <c r="G1" s="162"/>
    </row>
    <row r="2" spans="1:7" s="169" customFormat="1" ht="21.75" customHeight="1">
      <c r="A2" s="167" t="s">
        <v>360</v>
      </c>
      <c r="B2" s="168"/>
      <c r="E2" s="170"/>
      <c r="F2" s="171"/>
    </row>
    <row r="3" spans="1:7" s="129" customFormat="1">
      <c r="A3" s="172" t="s">
        <v>361</v>
      </c>
      <c r="B3" s="173"/>
      <c r="C3" s="174"/>
      <c r="D3" s="174"/>
      <c r="E3" s="175">
        <v>1240</v>
      </c>
      <c r="F3" s="110">
        <v>8904</v>
      </c>
    </row>
    <row r="4" spans="1:7" s="129" customFormat="1">
      <c r="A4" s="172" t="s">
        <v>362</v>
      </c>
      <c r="B4" s="173"/>
      <c r="C4" s="174"/>
      <c r="D4" s="174"/>
      <c r="E4" s="175">
        <v>0</v>
      </c>
      <c r="F4" s="110">
        <v>0</v>
      </c>
    </row>
    <row r="5" spans="1:7" s="129" customFormat="1">
      <c r="A5" s="172" t="s">
        <v>363</v>
      </c>
      <c r="B5" s="173"/>
      <c r="C5" s="174"/>
      <c r="D5" s="174"/>
      <c r="E5" s="175"/>
      <c r="F5" s="110"/>
    </row>
    <row r="6" spans="1:7" s="129" customFormat="1">
      <c r="A6" s="176" t="s">
        <v>364</v>
      </c>
      <c r="B6" s="173"/>
      <c r="C6" s="174"/>
      <c r="D6" s="174"/>
      <c r="E6" s="175">
        <f>'Données comptables'!CW4</f>
        <v>0</v>
      </c>
      <c r="F6" s="110">
        <f>'Données comptables'!CW5</f>
        <v>0</v>
      </c>
    </row>
    <row r="7" spans="1:7" s="129" customFormat="1">
      <c r="A7" s="176" t="s">
        <v>365</v>
      </c>
      <c r="B7" s="173"/>
      <c r="C7" s="174"/>
      <c r="D7" s="174"/>
      <c r="E7" s="175">
        <f>'Données comptables'!CX4</f>
        <v>0</v>
      </c>
      <c r="F7" s="110">
        <f>'Données comptables'!CX5</f>
        <v>0</v>
      </c>
    </row>
    <row r="8" spans="1:7" s="129" customFormat="1">
      <c r="A8" s="176" t="s">
        <v>366</v>
      </c>
      <c r="B8" s="173"/>
      <c r="C8" s="174"/>
      <c r="D8" s="174"/>
      <c r="E8" s="175">
        <f>'Données comptables'!CY4</f>
        <v>0</v>
      </c>
      <c r="F8" s="110">
        <f>'Données comptables'!CY5</f>
        <v>0</v>
      </c>
    </row>
    <row r="9" spans="1:7" s="129" customFormat="1">
      <c r="A9" s="172" t="s">
        <v>367</v>
      </c>
      <c r="B9" s="173"/>
      <c r="C9" s="174"/>
      <c r="D9" s="174"/>
      <c r="E9" s="175">
        <v>1350</v>
      </c>
      <c r="F9" s="110">
        <f>'Données comptables'!CZ5</f>
        <v>0</v>
      </c>
    </row>
    <row r="10" spans="1:7" s="129" customFormat="1">
      <c r="A10" s="172" t="s">
        <v>368</v>
      </c>
      <c r="B10" s="173"/>
      <c r="C10" s="174"/>
      <c r="D10" s="174"/>
      <c r="E10" s="175">
        <f>'Données comptables'!DA4</f>
        <v>0</v>
      </c>
      <c r="F10" s="110">
        <f>'Données comptables'!DA5</f>
        <v>0</v>
      </c>
    </row>
    <row r="11" spans="1:7" s="129" customFormat="1">
      <c r="A11" s="172" t="s">
        <v>369</v>
      </c>
      <c r="B11" s="173"/>
      <c r="C11" s="174"/>
      <c r="D11" s="174"/>
      <c r="E11" s="175">
        <f>'Données comptables'!DB4</f>
        <v>0</v>
      </c>
      <c r="F11" s="110">
        <f>'Données comptables'!DB5</f>
        <v>0</v>
      </c>
    </row>
    <row r="12" spans="1:7" ht="18" customHeight="1">
      <c r="A12" s="177" t="s">
        <v>370</v>
      </c>
      <c r="B12" s="178"/>
      <c r="C12" s="179"/>
      <c r="D12" s="179"/>
      <c r="E12" s="175">
        <f>'Données comptables'!DC4</f>
        <v>0</v>
      </c>
      <c r="F12" s="110">
        <f>'Données comptables'!DC5</f>
        <v>0</v>
      </c>
    </row>
    <row r="13" spans="1:7" ht="18" customHeight="1">
      <c r="A13" s="177" t="s">
        <v>371</v>
      </c>
      <c r="B13" s="178"/>
      <c r="C13" s="179"/>
      <c r="D13" s="179"/>
      <c r="E13" s="175">
        <f>'Données comptables'!DD4</f>
        <v>0</v>
      </c>
      <c r="F13" s="110">
        <f>'Données comptables'!DD5</f>
        <v>0</v>
      </c>
    </row>
    <row r="14" spans="1:7" ht="18" customHeight="1">
      <c r="A14" s="177" t="s">
        <v>372</v>
      </c>
      <c r="B14" s="178"/>
      <c r="C14" s="179"/>
      <c r="D14" s="179"/>
      <c r="E14" s="175">
        <f>'Données comptables'!DE4</f>
        <v>0</v>
      </c>
      <c r="F14" s="110">
        <f>'Données comptables'!DE5</f>
        <v>0</v>
      </c>
    </row>
    <row r="15" spans="1:7" s="129" customFormat="1" ht="18" customHeight="1">
      <c r="A15" s="172" t="s">
        <v>373</v>
      </c>
      <c r="B15" s="180"/>
      <c r="C15" s="174"/>
      <c r="D15" s="174"/>
      <c r="E15" s="175">
        <f>'Données comptables'!DF4</f>
        <v>0</v>
      </c>
      <c r="F15" s="110">
        <f>'Données comptables'!DF5</f>
        <v>0</v>
      </c>
    </row>
    <row r="16" spans="1:7" ht="18" customHeight="1">
      <c r="A16" s="172" t="s">
        <v>374</v>
      </c>
      <c r="B16" s="178"/>
      <c r="C16" s="179"/>
      <c r="D16" s="179"/>
      <c r="E16" s="175">
        <f>'Données comptables'!DG4</f>
        <v>0</v>
      </c>
      <c r="F16" s="110">
        <f>'Données comptables'!DG5</f>
        <v>0</v>
      </c>
    </row>
    <row r="17" spans="1:8" s="129" customFormat="1" ht="18" customHeight="1">
      <c r="A17" s="172" t="s">
        <v>375</v>
      </c>
      <c r="B17" s="180"/>
      <c r="C17" s="174"/>
      <c r="D17" s="174"/>
      <c r="E17" s="175">
        <f>'Données comptables'!DH4</f>
        <v>0</v>
      </c>
      <c r="F17" s="110">
        <f>'Données comptables'!DH5</f>
        <v>0</v>
      </c>
    </row>
    <row r="18" spans="1:8" ht="18" customHeight="1">
      <c r="A18" s="177" t="s">
        <v>376</v>
      </c>
      <c r="B18" s="178"/>
      <c r="C18" s="179"/>
      <c r="D18" s="179"/>
      <c r="E18" s="175">
        <f>'Données comptables'!DI4</f>
        <v>0</v>
      </c>
      <c r="F18" s="110">
        <f>'Données comptables'!DI5</f>
        <v>0</v>
      </c>
    </row>
    <row r="19" spans="1:8" ht="20.25" customHeight="1">
      <c r="A19" s="248" t="s">
        <v>498</v>
      </c>
      <c r="B19" s="249"/>
      <c r="C19" s="249"/>
      <c r="D19" s="249"/>
      <c r="E19" s="181">
        <f>SUM(E2:E18)</f>
        <v>2590</v>
      </c>
      <c r="F19" s="182">
        <f>SUM(F2:F18)</f>
        <v>8904</v>
      </c>
      <c r="G19" s="126"/>
    </row>
    <row r="20" spans="1:8" s="187" customFormat="1" ht="20.25" customHeight="1">
      <c r="A20" s="183" t="s">
        <v>377</v>
      </c>
      <c r="B20" s="184"/>
      <c r="C20" s="185"/>
      <c r="D20" s="185"/>
      <c r="E20" s="186"/>
      <c r="F20" s="171"/>
      <c r="H20" s="188"/>
    </row>
    <row r="21" spans="1:8" ht="18" customHeight="1">
      <c r="A21" s="177" t="s">
        <v>378</v>
      </c>
      <c r="B21" s="178"/>
      <c r="C21" s="179"/>
      <c r="D21" s="179"/>
      <c r="E21" s="175">
        <v>0</v>
      </c>
      <c r="F21" s="110"/>
    </row>
    <row r="22" spans="1:8" ht="18" customHeight="1">
      <c r="A22" s="189" t="s">
        <v>379</v>
      </c>
      <c r="B22" s="190"/>
      <c r="C22" s="179"/>
      <c r="D22" s="179"/>
      <c r="E22" s="175">
        <f>'Données comptables'!DK4</f>
        <v>0</v>
      </c>
      <c r="F22" s="110">
        <f>'Données comptables'!DK5</f>
        <v>0</v>
      </c>
    </row>
    <row r="23" spans="1:8" ht="18" customHeight="1">
      <c r="A23" s="189" t="s">
        <v>380</v>
      </c>
      <c r="B23" s="190"/>
      <c r="C23" s="179"/>
      <c r="D23" s="179"/>
      <c r="E23" s="175">
        <f>'Données comptables'!DL4</f>
        <v>0</v>
      </c>
      <c r="F23" s="110">
        <f>'Données comptables'!DL5</f>
        <v>0</v>
      </c>
    </row>
    <row r="24" spans="1:8" ht="18" customHeight="1">
      <c r="A24" s="177" t="s">
        <v>381</v>
      </c>
      <c r="B24" s="178"/>
      <c r="C24" s="179"/>
      <c r="D24" s="179"/>
      <c r="E24" s="175"/>
      <c r="F24" s="110"/>
    </row>
    <row r="25" spans="1:8" ht="18" customHeight="1">
      <c r="A25" s="189" t="s">
        <v>382</v>
      </c>
      <c r="B25" s="190"/>
      <c r="C25" s="179"/>
      <c r="D25" s="179"/>
      <c r="E25" s="175">
        <f>'Données comptables'!DM4</f>
        <v>0</v>
      </c>
      <c r="F25" s="110">
        <f>'Données comptables'!DM5</f>
        <v>0</v>
      </c>
    </row>
    <row r="26" spans="1:8" ht="18" customHeight="1">
      <c r="A26" s="189" t="s">
        <v>383</v>
      </c>
      <c r="B26" s="190"/>
      <c r="C26" s="179"/>
      <c r="D26" s="179"/>
      <c r="E26" s="175">
        <f>'Données comptables'!DN4</f>
        <v>0</v>
      </c>
      <c r="F26" s="110">
        <f>'Données comptables'!DN5</f>
        <v>0</v>
      </c>
    </row>
    <row r="27" spans="1:8" ht="18" customHeight="1">
      <c r="A27" s="189" t="s">
        <v>384</v>
      </c>
      <c r="B27" s="190"/>
      <c r="C27" s="179"/>
      <c r="D27" s="179"/>
      <c r="E27" s="175">
        <f>'Données comptables'!DO4</f>
        <v>0</v>
      </c>
      <c r="F27" s="110">
        <f>'Données comptables'!DO5</f>
        <v>0</v>
      </c>
    </row>
    <row r="28" spans="1:8" ht="18" customHeight="1">
      <c r="A28" s="177" t="s">
        <v>385</v>
      </c>
      <c r="B28" s="178"/>
      <c r="C28" s="179"/>
      <c r="D28" s="179"/>
      <c r="E28" s="175">
        <f>'Données comptables'!DP4</f>
        <v>0</v>
      </c>
      <c r="F28" s="110">
        <f>'Données comptables'!DP5</f>
        <v>0</v>
      </c>
    </row>
    <row r="29" spans="1:8" ht="18" customHeight="1">
      <c r="A29" s="177" t="s">
        <v>386</v>
      </c>
      <c r="B29" s="178"/>
      <c r="C29" s="179"/>
      <c r="D29" s="179"/>
      <c r="E29" s="175"/>
      <c r="F29" s="110"/>
    </row>
    <row r="30" spans="1:8" ht="18" customHeight="1">
      <c r="A30" s="189" t="s">
        <v>387</v>
      </c>
      <c r="B30" s="190"/>
      <c r="C30" s="179"/>
      <c r="D30" s="179"/>
      <c r="E30" s="175"/>
      <c r="F30" s="110">
        <v>1488</v>
      </c>
    </row>
    <row r="31" spans="1:8" ht="18" customHeight="1">
      <c r="A31" s="189" t="s">
        <v>388</v>
      </c>
      <c r="B31" s="190"/>
      <c r="C31" s="179"/>
      <c r="D31" s="179"/>
      <c r="E31" s="175">
        <v>780.69</v>
      </c>
      <c r="F31" s="110">
        <v>1793.47</v>
      </c>
    </row>
    <row r="32" spans="1:8" ht="18" customHeight="1">
      <c r="A32" s="177" t="s">
        <v>389</v>
      </c>
      <c r="B32" s="178"/>
      <c r="C32" s="179"/>
      <c r="D32" s="179"/>
      <c r="E32" s="175"/>
      <c r="F32" s="110"/>
    </row>
    <row r="33" spans="1:8" ht="18" customHeight="1">
      <c r="A33" s="189" t="s">
        <v>390</v>
      </c>
      <c r="B33" s="190"/>
      <c r="C33" s="179"/>
      <c r="D33" s="179"/>
      <c r="E33" s="175">
        <v>3496.36</v>
      </c>
      <c r="F33" s="110">
        <v>274.26</v>
      </c>
    </row>
    <row r="34" spans="1:8" ht="18" customHeight="1">
      <c r="A34" s="189" t="s">
        <v>391</v>
      </c>
      <c r="B34" s="190"/>
      <c r="C34" s="179"/>
      <c r="D34" s="179"/>
      <c r="E34" s="175">
        <v>90</v>
      </c>
      <c r="F34" s="110">
        <f>'Données comptables'!DT5</f>
        <v>0</v>
      </c>
    </row>
    <row r="35" spans="1:8" ht="18" customHeight="1">
      <c r="A35" s="189" t="s">
        <v>392</v>
      </c>
      <c r="B35" s="190"/>
      <c r="C35" s="179"/>
      <c r="D35" s="179"/>
      <c r="E35" s="175">
        <v>840</v>
      </c>
      <c r="F35" s="110">
        <f>'Données comptables'!DU5</f>
        <v>0</v>
      </c>
    </row>
    <row r="36" spans="1:8" ht="18" customHeight="1">
      <c r="A36" s="189" t="s">
        <v>393</v>
      </c>
      <c r="B36" s="190"/>
      <c r="C36" s="179"/>
      <c r="D36" s="179"/>
      <c r="E36" s="175"/>
      <c r="F36" s="110">
        <f>'Données comptables'!DV5</f>
        <v>0</v>
      </c>
    </row>
    <row r="37" spans="1:8" ht="18" customHeight="1">
      <c r="A37" s="189" t="s">
        <v>394</v>
      </c>
      <c r="B37" s="190"/>
      <c r="C37" s="179"/>
      <c r="D37" s="179"/>
      <c r="E37" s="175">
        <v>2125.65</v>
      </c>
      <c r="F37" s="110">
        <v>3845</v>
      </c>
    </row>
    <row r="38" spans="1:8" ht="18" customHeight="1">
      <c r="A38" s="177" t="s">
        <v>395</v>
      </c>
      <c r="B38" s="178"/>
      <c r="C38" s="179"/>
      <c r="D38" s="179"/>
      <c r="E38" s="175">
        <f>'Données comptables'!DX4</f>
        <v>0</v>
      </c>
      <c r="F38" s="110">
        <f>'Données comptables'!DX5</f>
        <v>0</v>
      </c>
    </row>
    <row r="39" spans="1:8" ht="18" customHeight="1">
      <c r="A39" s="177" t="s">
        <v>396</v>
      </c>
      <c r="B39" s="178"/>
      <c r="C39" s="179"/>
      <c r="D39" s="179"/>
      <c r="E39" s="175">
        <f>'Données comptables'!DY4</f>
        <v>0</v>
      </c>
      <c r="F39" s="110">
        <f>'Données comptables'!DY5</f>
        <v>0</v>
      </c>
    </row>
    <row r="40" spans="1:8" ht="18" customHeight="1">
      <c r="A40" s="177" t="s">
        <v>397</v>
      </c>
      <c r="B40" s="178"/>
      <c r="C40" s="179"/>
      <c r="D40" s="179"/>
      <c r="E40" s="175">
        <f>'Données comptables'!DZ4</f>
        <v>0</v>
      </c>
      <c r="F40" s="110">
        <f>'Données comptables'!DZ5</f>
        <v>0</v>
      </c>
    </row>
    <row r="41" spans="1:8" ht="18" customHeight="1">
      <c r="A41" s="177" t="s">
        <v>398</v>
      </c>
      <c r="B41" s="178"/>
      <c r="C41" s="179"/>
      <c r="D41" s="179"/>
      <c r="E41" s="175">
        <f>'Données comptables'!EA4</f>
        <v>0</v>
      </c>
      <c r="F41" s="110">
        <f>'Données comptables'!EA5</f>
        <v>0</v>
      </c>
    </row>
    <row r="42" spans="1:8" s="129" customFormat="1" ht="18" customHeight="1">
      <c r="A42" s="172" t="s">
        <v>399</v>
      </c>
      <c r="B42" s="180"/>
      <c r="C42" s="174"/>
      <c r="D42" s="174"/>
      <c r="E42" s="175">
        <f>'Données comptables'!EB4</f>
        <v>0</v>
      </c>
      <c r="F42" s="110">
        <f>'Données comptables'!EB5</f>
        <v>0</v>
      </c>
    </row>
    <row r="43" spans="1:8" s="129" customFormat="1" ht="18" customHeight="1">
      <c r="A43" s="172" t="s">
        <v>400</v>
      </c>
      <c r="B43" s="180"/>
      <c r="C43" s="174"/>
      <c r="D43" s="174"/>
      <c r="E43" s="175">
        <f>'Données comptables'!EC4</f>
        <v>0</v>
      </c>
      <c r="F43" s="110">
        <f>'Données comptables'!EC5</f>
        <v>0</v>
      </c>
    </row>
    <row r="44" spans="1:8" s="129" customFormat="1" ht="18" customHeight="1">
      <c r="A44" s="172" t="s">
        <v>401</v>
      </c>
      <c r="B44" s="180"/>
      <c r="C44" s="174"/>
      <c r="D44" s="174"/>
      <c r="E44" s="175">
        <f>'Données comptables'!ED4</f>
        <v>0</v>
      </c>
      <c r="F44" s="110">
        <f>'Données comptables'!ED5</f>
        <v>0</v>
      </c>
    </row>
    <row r="45" spans="1:8" ht="18" customHeight="1">
      <c r="A45" s="177" t="s">
        <v>402</v>
      </c>
      <c r="B45" s="178"/>
      <c r="C45" s="179"/>
      <c r="D45" s="179"/>
      <c r="E45" s="175">
        <f>'Données comptables'!EE4</f>
        <v>0</v>
      </c>
      <c r="F45" s="110">
        <f>'Données comptables'!EE5</f>
        <v>0</v>
      </c>
    </row>
    <row r="46" spans="1:8" ht="18.75" customHeight="1">
      <c r="A46" s="248" t="s">
        <v>499</v>
      </c>
      <c r="B46" s="249"/>
      <c r="C46" s="249"/>
      <c r="D46" s="249"/>
      <c r="E46" s="181">
        <f>SUM(E20:E45)</f>
        <v>7332.7000000000007</v>
      </c>
      <c r="F46" s="182">
        <f>SUM(F20:F45)</f>
        <v>7400.7300000000005</v>
      </c>
      <c r="G46" s="126"/>
      <c r="H46" s="191"/>
    </row>
    <row r="47" spans="1:8" ht="22.5" customHeight="1">
      <c r="A47" s="248" t="s">
        <v>509</v>
      </c>
      <c r="B47" s="249"/>
      <c r="C47" s="249"/>
      <c r="D47" s="249"/>
      <c r="E47" s="181">
        <f>+E19-E46</f>
        <v>-4742.7000000000007</v>
      </c>
      <c r="F47" s="182">
        <f>+F19-F46</f>
        <v>1503.2699999999995</v>
      </c>
      <c r="H47" s="191"/>
    </row>
    <row r="48" spans="1:8" s="188" customFormat="1" ht="19.5" customHeight="1">
      <c r="A48" s="183" t="s">
        <v>403</v>
      </c>
      <c r="B48" s="184"/>
      <c r="C48" s="192"/>
      <c r="D48" s="192"/>
      <c r="E48" s="186"/>
      <c r="F48" s="171"/>
      <c r="H48" s="191"/>
    </row>
    <row r="49" spans="1:8" s="129" customFormat="1" ht="16.5" customHeight="1">
      <c r="A49" s="172" t="s">
        <v>404</v>
      </c>
      <c r="B49" s="180"/>
      <c r="C49" s="174"/>
      <c r="D49" s="174"/>
      <c r="E49" s="175">
        <f>'Données comptables'!EH4</f>
        <v>0</v>
      </c>
      <c r="F49" s="110">
        <f>'Données comptables'!EH5</f>
        <v>0</v>
      </c>
      <c r="H49" s="193"/>
    </row>
    <row r="50" spans="1:8" s="129" customFormat="1" ht="16.5" customHeight="1">
      <c r="A50" s="172" t="s">
        <v>405</v>
      </c>
      <c r="B50" s="180"/>
      <c r="C50" s="174"/>
      <c r="D50" s="174"/>
      <c r="E50" s="175">
        <f>'Données comptables'!EI4</f>
        <v>0</v>
      </c>
      <c r="F50" s="110">
        <f>'Données comptables'!EI5</f>
        <v>0</v>
      </c>
      <c r="H50" s="193"/>
    </row>
    <row r="51" spans="1:8" ht="20.25" customHeight="1">
      <c r="A51" s="177" t="s">
        <v>406</v>
      </c>
      <c r="B51" s="178"/>
      <c r="C51" s="179"/>
      <c r="D51" s="179"/>
      <c r="E51" s="175">
        <f>'Données comptables'!EJ4</f>
        <v>0</v>
      </c>
      <c r="F51" s="110">
        <f>'Données comptables'!EJ5</f>
        <v>0</v>
      </c>
      <c r="H51" s="191"/>
    </row>
    <row r="52" spans="1:8" s="129" customFormat="1" ht="17.25" customHeight="1">
      <c r="A52" s="172" t="s">
        <v>519</v>
      </c>
      <c r="B52" s="180"/>
      <c r="C52" s="174"/>
      <c r="D52" s="174"/>
      <c r="E52" s="175">
        <f>'Données comptables'!EK4</f>
        <v>0</v>
      </c>
      <c r="F52" s="110">
        <f>'Données comptables'!EK5</f>
        <v>0</v>
      </c>
      <c r="H52" s="193"/>
    </row>
    <row r="53" spans="1:8" s="129" customFormat="1" ht="17.25" customHeight="1">
      <c r="A53" s="172" t="s">
        <v>407</v>
      </c>
      <c r="B53" s="180"/>
      <c r="C53" s="174"/>
      <c r="D53" s="174"/>
      <c r="E53" s="175">
        <f>'Données comptables'!EL4</f>
        <v>0</v>
      </c>
      <c r="F53" s="110">
        <f>'Données comptables'!EL5</f>
        <v>0</v>
      </c>
      <c r="H53" s="193"/>
    </row>
    <row r="54" spans="1:8" ht="21" customHeight="1">
      <c r="A54" s="248" t="s">
        <v>506</v>
      </c>
      <c r="B54" s="249"/>
      <c r="C54" s="249"/>
      <c r="D54" s="249"/>
      <c r="E54" s="181">
        <f>SUM(E48:E53)</f>
        <v>0</v>
      </c>
      <c r="F54" s="182">
        <f>SUM(F48:F53)</f>
        <v>0</v>
      </c>
      <c r="G54" s="126"/>
      <c r="H54" s="191"/>
    </row>
    <row r="55" spans="1:8" ht="21.75" customHeight="1">
      <c r="A55" s="183" t="s">
        <v>408</v>
      </c>
      <c r="B55" s="184"/>
      <c r="C55" s="179"/>
      <c r="D55" s="179"/>
      <c r="E55" s="186"/>
      <c r="F55" s="171"/>
      <c r="H55" s="191"/>
    </row>
    <row r="56" spans="1:8" s="129" customFormat="1">
      <c r="A56" s="172" t="s">
        <v>520</v>
      </c>
      <c r="B56" s="180"/>
      <c r="C56" s="174"/>
      <c r="D56" s="174"/>
      <c r="E56" s="175">
        <f>'Données comptables'!EN4</f>
        <v>0</v>
      </c>
      <c r="F56" s="110">
        <f>'Données comptables'!EN5</f>
        <v>0</v>
      </c>
      <c r="H56" s="193"/>
    </row>
    <row r="57" spans="1:8" ht="18" customHeight="1">
      <c r="A57" s="172" t="s">
        <v>409</v>
      </c>
      <c r="B57" s="178"/>
      <c r="C57" s="179"/>
      <c r="D57" s="179"/>
      <c r="E57" s="175">
        <v>308.22000000000003</v>
      </c>
      <c r="F57" s="110">
        <v>566.19000000000005</v>
      </c>
      <c r="H57" s="191"/>
    </row>
    <row r="58" spans="1:8" s="129" customFormat="1" ht="18.75" customHeight="1">
      <c r="A58" s="172" t="s">
        <v>410</v>
      </c>
      <c r="B58" s="180"/>
      <c r="C58" s="174"/>
      <c r="D58" s="174"/>
      <c r="E58" s="175">
        <f>'Données comptables'!EP4</f>
        <v>0</v>
      </c>
      <c r="F58" s="110">
        <f>'Données comptables'!EP5</f>
        <v>0</v>
      </c>
      <c r="H58" s="193"/>
    </row>
    <row r="59" spans="1:8" ht="20.25" customHeight="1">
      <c r="A59" s="248" t="s">
        <v>510</v>
      </c>
      <c r="B59" s="249"/>
      <c r="C59" s="249"/>
      <c r="D59" s="249"/>
      <c r="E59" s="181">
        <f>SUM(E55:E58)</f>
        <v>308.22000000000003</v>
      </c>
      <c r="F59" s="182">
        <f>SUM(F55:F58)</f>
        <v>566.19000000000005</v>
      </c>
      <c r="G59" s="126"/>
      <c r="H59" s="191"/>
    </row>
    <row r="60" spans="1:8" ht="18.75" customHeight="1">
      <c r="A60" s="248" t="s">
        <v>511</v>
      </c>
      <c r="B60" s="249"/>
      <c r="C60" s="249"/>
      <c r="D60" s="249"/>
      <c r="E60" s="181">
        <f>+E54-E59</f>
        <v>-308.22000000000003</v>
      </c>
      <c r="F60" s="182">
        <f>+F54-F59</f>
        <v>-566.19000000000005</v>
      </c>
      <c r="H60" s="191"/>
    </row>
    <row r="61" spans="1:8" ht="19.5" customHeight="1">
      <c r="A61" s="248" t="s">
        <v>512</v>
      </c>
      <c r="B61" s="249"/>
      <c r="C61" s="249"/>
      <c r="D61" s="249"/>
      <c r="E61" s="181">
        <f>+E47+E60</f>
        <v>-5050.920000000001</v>
      </c>
      <c r="F61" s="182">
        <f>+F47+F60</f>
        <v>937.07999999999947</v>
      </c>
      <c r="H61" s="191"/>
    </row>
    <row r="62" spans="1:8" ht="18" customHeight="1">
      <c r="A62" s="183" t="s">
        <v>411</v>
      </c>
      <c r="B62" s="184"/>
      <c r="C62" s="179"/>
      <c r="D62" s="179"/>
      <c r="E62" s="186"/>
      <c r="F62" s="171"/>
      <c r="H62" s="191"/>
    </row>
    <row r="63" spans="1:8" ht="18" customHeight="1">
      <c r="A63" s="177" t="s">
        <v>412</v>
      </c>
      <c r="B63" s="178"/>
      <c r="C63" s="179"/>
      <c r="D63" s="179"/>
      <c r="E63" s="175">
        <f>'Données comptables'!ET4</f>
        <v>0</v>
      </c>
      <c r="F63" s="110">
        <f>'Données comptables'!ET5</f>
        <v>0</v>
      </c>
      <c r="H63" s="191"/>
    </row>
    <row r="64" spans="1:8" ht="18" customHeight="1">
      <c r="A64" s="177" t="s">
        <v>413</v>
      </c>
      <c r="B64" s="178"/>
      <c r="C64" s="179"/>
      <c r="D64" s="179"/>
      <c r="E64" s="175">
        <f>'Données comptables'!EU4</f>
        <v>0</v>
      </c>
      <c r="F64" s="110">
        <f>'Données comptables'!EU5</f>
        <v>0</v>
      </c>
    </row>
    <row r="65" spans="1:8" ht="18" customHeight="1">
      <c r="A65" s="177" t="s">
        <v>523</v>
      </c>
      <c r="B65" s="178"/>
      <c r="C65" s="179"/>
      <c r="D65" s="179"/>
      <c r="E65" s="175">
        <f>'Données comptables'!EV4</f>
        <v>0</v>
      </c>
      <c r="F65" s="110">
        <f>'Données comptables'!EV5</f>
        <v>0</v>
      </c>
    </row>
    <row r="66" spans="1:8" ht="20.25" customHeight="1">
      <c r="A66" s="248" t="s">
        <v>513</v>
      </c>
      <c r="B66" s="249"/>
      <c r="C66" s="249"/>
      <c r="D66" s="249"/>
      <c r="E66" s="181">
        <f>SUM(E62:E65)</f>
        <v>0</v>
      </c>
      <c r="F66" s="182">
        <f>SUM(F62:F65)</f>
        <v>0</v>
      </c>
      <c r="G66" s="126"/>
    </row>
    <row r="67" spans="1:8" ht="20.25" customHeight="1">
      <c r="A67" s="183" t="s">
        <v>414</v>
      </c>
      <c r="B67" s="184"/>
      <c r="C67" s="179"/>
      <c r="D67" s="179"/>
      <c r="E67" s="186"/>
      <c r="F67" s="171"/>
      <c r="H67" s="191"/>
    </row>
    <row r="68" spans="1:8" ht="18" customHeight="1">
      <c r="A68" s="177" t="s">
        <v>415</v>
      </c>
      <c r="B68" s="178"/>
      <c r="C68" s="179"/>
      <c r="D68" s="179"/>
      <c r="E68" s="175">
        <f>'Données comptables'!EX4</f>
        <v>0</v>
      </c>
      <c r="F68" s="110">
        <f>'Données comptables'!EX5</f>
        <v>0</v>
      </c>
    </row>
    <row r="69" spans="1:8" ht="18" customHeight="1">
      <c r="A69" s="177" t="s">
        <v>416</v>
      </c>
      <c r="B69" s="178"/>
      <c r="C69" s="179"/>
      <c r="D69" s="179"/>
      <c r="E69" s="175">
        <f>'Données comptables'!EY4</f>
        <v>0</v>
      </c>
      <c r="F69" s="110">
        <f>'Données comptables'!EY5</f>
        <v>0</v>
      </c>
    </row>
    <row r="70" spans="1:8" ht="18" customHeight="1">
      <c r="A70" s="177" t="s">
        <v>521</v>
      </c>
      <c r="B70" s="178"/>
      <c r="C70" s="179"/>
      <c r="D70" s="179"/>
      <c r="E70" s="175">
        <f>'Données comptables'!EZ4</f>
        <v>0</v>
      </c>
      <c r="F70" s="110">
        <f>'Données comptables'!EZ5</f>
        <v>0</v>
      </c>
    </row>
    <row r="71" spans="1:8" ht="20.25" customHeight="1">
      <c r="A71" s="248" t="s">
        <v>514</v>
      </c>
      <c r="B71" s="249"/>
      <c r="C71" s="249"/>
      <c r="D71" s="249"/>
      <c r="E71" s="181">
        <f>SUM(E67:E70)</f>
        <v>0</v>
      </c>
      <c r="F71" s="182">
        <f>SUM(F67:F70)</f>
        <v>0</v>
      </c>
      <c r="G71" s="126"/>
    </row>
    <row r="72" spans="1:8" ht="21" customHeight="1">
      <c r="A72" s="248" t="s">
        <v>515</v>
      </c>
      <c r="B72" s="249"/>
      <c r="C72" s="249"/>
      <c r="D72" s="249"/>
      <c r="E72" s="181">
        <f>+E66-E71</f>
        <v>0</v>
      </c>
      <c r="F72" s="182">
        <f>+F66-F71</f>
        <v>0</v>
      </c>
    </row>
    <row r="73" spans="1:8" s="129" customFormat="1" ht="19.5" customHeight="1">
      <c r="A73" s="194" t="s">
        <v>417</v>
      </c>
      <c r="B73" s="195"/>
      <c r="C73" s="174"/>
      <c r="D73" s="174"/>
      <c r="E73" s="175">
        <f>'Données comptables'!FC4</f>
        <v>0</v>
      </c>
      <c r="F73" s="110">
        <f>'Données comptables'!FC5</f>
        <v>0</v>
      </c>
      <c r="G73" s="196"/>
    </row>
    <row r="74" spans="1:8" s="129" customFormat="1" ht="17.25" customHeight="1">
      <c r="A74" s="194" t="s">
        <v>418</v>
      </c>
      <c r="B74" s="195"/>
      <c r="C74" s="174"/>
      <c r="D74" s="174"/>
      <c r="E74" s="175">
        <f>'Données comptables'!FD4</f>
        <v>0</v>
      </c>
      <c r="F74" s="110">
        <f>'Données comptables'!FD5</f>
        <v>0</v>
      </c>
    </row>
    <row r="75" spans="1:8" s="200" customFormat="1" ht="18.75" customHeight="1">
      <c r="A75" s="197" t="s">
        <v>419</v>
      </c>
      <c r="B75" s="198"/>
      <c r="C75" s="199"/>
      <c r="D75" s="199"/>
      <c r="E75" s="175">
        <f>'Données comptables'!FE4</f>
        <v>0</v>
      </c>
      <c r="F75" s="110">
        <f>'Données comptables'!FE5</f>
        <v>0</v>
      </c>
    </row>
    <row r="76" spans="1:8" ht="21" customHeight="1">
      <c r="A76" s="248" t="s">
        <v>516</v>
      </c>
      <c r="B76" s="249"/>
      <c r="C76" s="249"/>
      <c r="D76" s="249"/>
      <c r="E76" s="181">
        <f>+E19+E54+E66</f>
        <v>2590</v>
      </c>
      <c r="F76" s="182">
        <f>+F19+F54+F66</f>
        <v>8904</v>
      </c>
      <c r="G76" s="126"/>
    </row>
    <row r="77" spans="1:8" ht="21" customHeight="1">
      <c r="A77" s="248" t="s">
        <v>517</v>
      </c>
      <c r="B77" s="249"/>
      <c r="C77" s="249"/>
      <c r="D77" s="249"/>
      <c r="E77" s="181">
        <f>+E46+E59+E71+E73+E74+E75</f>
        <v>7640.920000000001</v>
      </c>
      <c r="F77" s="182">
        <f>+F46+F59+F71+F73+F74+F75</f>
        <v>7966.92</v>
      </c>
      <c r="G77" s="126"/>
    </row>
    <row r="78" spans="1:8" ht="19.5" customHeight="1" thickBot="1">
      <c r="A78" s="242" t="s">
        <v>420</v>
      </c>
      <c r="B78" s="243"/>
      <c r="C78" s="243"/>
      <c r="D78" s="243"/>
      <c r="E78" s="201">
        <f>+E76-E77</f>
        <v>-5050.920000000001</v>
      </c>
      <c r="F78" s="202">
        <f>+F76-F77</f>
        <v>937.07999999999993</v>
      </c>
      <c r="G78" s="126"/>
    </row>
    <row r="79" spans="1:8">
      <c r="E79" s="164"/>
      <c r="F79" s="164"/>
    </row>
    <row r="80" spans="1:8">
      <c r="A80" s="140" t="s">
        <v>518</v>
      </c>
      <c r="B80" s="140"/>
      <c r="C80" s="140"/>
      <c r="D80" s="140"/>
      <c r="E80" s="141">
        <f>+E78-'Bilan d''ensemble Passif'!E8</f>
        <v>0</v>
      </c>
      <c r="F80" s="141">
        <f>+F78-'Bilan d''ensemble Passif'!F8</f>
        <v>1.0799999999999272</v>
      </c>
    </row>
  </sheetData>
  <sheetProtection formatCells="0" formatColumns="0" formatRows="0"/>
  <mergeCells count="14">
    <mergeCell ref="A76:D76"/>
    <mergeCell ref="A77:D77"/>
    <mergeCell ref="A78:D78"/>
    <mergeCell ref="A54:D54"/>
    <mergeCell ref="A59:D59"/>
    <mergeCell ref="A60:D60"/>
    <mergeCell ref="A61:D61"/>
    <mergeCell ref="A66:D66"/>
    <mergeCell ref="A71:D71"/>
    <mergeCell ref="A1:D1"/>
    <mergeCell ref="A19:D19"/>
    <mergeCell ref="A46:D46"/>
    <mergeCell ref="A47:D47"/>
    <mergeCell ref="A72:D72"/>
  </mergeCells>
  <pageMargins left="0.62992125984251968" right="0.47244094488188981" top="0.55118110236220474" bottom="0.69" header="0.31496062992125984" footer="0.31496062992125984"/>
  <pageSetup paperSize="9" scale="68" orientation="portrait"/>
  <headerFooter>
    <oddFooter>&amp;L&amp;A&amp;R&amp;P</oddFooter>
  </headerFooter>
  <rowBreaks count="1" manualBreakCount="1">
    <brk id="61" max="5"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enableFormatConditionsCalculation="0"/>
  <dimension ref="A1:I65"/>
  <sheetViews>
    <sheetView defaultGridColor="0" view="pageBreakPreview" topLeftCell="A39" colorId="22" zoomScale="96" zoomScaleSheetLayoutView="96" workbookViewId="0">
      <selection activeCell="A34" sqref="A34:I34"/>
    </sheetView>
  </sheetViews>
  <sheetFormatPr baseColWidth="10" defaultColWidth="11.5" defaultRowHeight="12" x14ac:dyDescent="0"/>
  <sheetData>
    <row r="1" spans="1:9" ht="24" customHeight="1">
      <c r="A1" s="254" t="s">
        <v>100</v>
      </c>
      <c r="B1" s="254"/>
      <c r="C1" s="254"/>
      <c r="D1" s="254"/>
      <c r="E1" s="254"/>
      <c r="F1" s="254"/>
      <c r="G1" s="254"/>
      <c r="H1" s="254"/>
      <c r="I1" s="254"/>
    </row>
    <row r="2" spans="1:9" ht="12.75" customHeight="1">
      <c r="A2" s="255" t="s">
        <v>101</v>
      </c>
      <c r="B2" s="255"/>
      <c r="C2" s="255"/>
      <c r="D2" s="255"/>
      <c r="E2" s="255"/>
      <c r="F2" s="255"/>
      <c r="G2" s="255"/>
      <c r="H2" s="255"/>
      <c r="I2" s="255"/>
    </row>
    <row r="3" spans="1:9">
      <c r="A3" s="256" t="s">
        <v>102</v>
      </c>
      <c r="B3" s="256"/>
      <c r="C3" s="256"/>
      <c r="D3" s="256"/>
      <c r="E3" s="256"/>
      <c r="F3" s="256"/>
      <c r="G3" s="256"/>
    </row>
    <row r="4" spans="1:9" s="6" customFormat="1" ht="100.25" customHeight="1">
      <c r="A4" s="253" t="s">
        <v>103</v>
      </c>
      <c r="B4" s="253"/>
      <c r="C4" s="253"/>
      <c r="D4" s="253"/>
      <c r="E4" s="253"/>
      <c r="F4" s="253"/>
      <c r="G4" s="253"/>
      <c r="H4" s="253"/>
      <c r="I4" s="253"/>
    </row>
    <row r="64" spans="1:9">
      <c r="A64" s="256" t="s">
        <v>104</v>
      </c>
      <c r="B64" s="256"/>
      <c r="C64" s="256"/>
      <c r="D64" s="256"/>
      <c r="E64" s="256"/>
      <c r="F64" s="256"/>
      <c r="G64" s="256"/>
      <c r="H64" s="256"/>
      <c r="I64" s="256"/>
    </row>
    <row r="65" spans="1:9" ht="30.75" customHeight="1">
      <c r="A65" s="253" t="s">
        <v>105</v>
      </c>
      <c r="B65" s="253"/>
      <c r="C65" s="253"/>
      <c r="D65" s="253"/>
      <c r="E65" s="253"/>
      <c r="F65" s="253"/>
      <c r="G65" s="253"/>
      <c r="H65" s="253"/>
      <c r="I65" s="253"/>
    </row>
  </sheetData>
  <sheetProtection selectLockedCells="1" selectUnlockedCells="1"/>
  <mergeCells count="6">
    <mergeCell ref="A65:I65"/>
    <mergeCell ref="A1:I1"/>
    <mergeCell ref="A2:I2"/>
    <mergeCell ref="A3:G3"/>
    <mergeCell ref="A4:I4"/>
    <mergeCell ref="A64:I64"/>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7409" r:id="rId3" name="Button 1">
              <controlPr defaultSize="0" print="0" autoFill="0" autoPict="0" macro="[0]!Aller_sommaire">
                <anchor moveWithCells="1" sizeWithCells="1">
                  <from>
                    <xdr:col>7</xdr:col>
                    <xdr:colOff>101600</xdr:colOff>
                    <xdr:row>0</xdr:row>
                    <xdr:rowOff>63500</xdr:rowOff>
                  </from>
                  <to>
                    <xdr:col>8</xdr:col>
                    <xdr:colOff>596900</xdr:colOff>
                    <xdr:row>0</xdr:row>
                    <xdr:rowOff>292100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enableFormatConditionsCalculation="0"/>
  <dimension ref="A1:I2"/>
  <sheetViews>
    <sheetView defaultGridColor="0" view="pageBreakPreview" colorId="22" zoomScale="96" zoomScaleSheetLayoutView="96" workbookViewId="0">
      <selection activeCell="A2" sqref="A2:I2"/>
    </sheetView>
  </sheetViews>
  <sheetFormatPr baseColWidth="10" defaultColWidth="11.5" defaultRowHeight="12" x14ac:dyDescent="0"/>
  <sheetData>
    <row r="1" spans="1:9" ht="21" customHeight="1">
      <c r="A1" s="254" t="s">
        <v>106</v>
      </c>
      <c r="B1" s="254"/>
      <c r="C1" s="254"/>
      <c r="D1" s="254"/>
      <c r="E1" s="254"/>
      <c r="F1" s="254"/>
      <c r="G1" s="254"/>
      <c r="H1" s="254"/>
      <c r="I1" s="254"/>
    </row>
    <row r="2" spans="1:9" s="1" customFormat="1" ht="149.5" customHeight="1">
      <c r="A2" s="257" t="s">
        <v>298</v>
      </c>
      <c r="B2" s="257"/>
      <c r="C2" s="257"/>
      <c r="D2" s="257"/>
      <c r="E2" s="257"/>
      <c r="F2" s="257"/>
      <c r="G2" s="257"/>
      <c r="H2" s="257"/>
      <c r="I2" s="257"/>
    </row>
  </sheetData>
  <sheetProtection selectLockedCells="1" selectUnlockedCells="1"/>
  <mergeCells count="2">
    <mergeCell ref="A1:I1"/>
    <mergeCell ref="A2:I2"/>
  </mergeCells>
  <pageMargins left="0.78749999999999998" right="0.78749999999999998" top="1.0249999999999999" bottom="1.0249999999999999" header="0.78749999999999998" footer="0.78749999999999998"/>
  <pageSetup paperSize="9" scale="78" orientation="portrait" horizontalDpi="300" verticalDpi="300"/>
  <headerFooter alignWithMargins="0">
    <oddHeader>&amp;C&amp;A</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8433" r:id="rId3" name="Button 1">
              <controlPr defaultSize="0" print="0" autoFill="0" autoPict="0" macro="[0]!Aller_sommaire">
                <anchor moveWithCells="1" sizeWithCells="1">
                  <from>
                    <xdr:col>7</xdr:col>
                    <xdr:colOff>177800</xdr:colOff>
                    <xdr:row>0</xdr:row>
                    <xdr:rowOff>63500</xdr:rowOff>
                  </from>
                  <to>
                    <xdr:col>8</xdr:col>
                    <xdr:colOff>660400</xdr:colOff>
                    <xdr:row>0</xdr:row>
                    <xdr:rowOff>215900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169FC3CEA5A5458298888095C54DF9" ma:contentTypeVersion="0" ma:contentTypeDescription="Crée un document." ma:contentTypeScope="" ma:versionID="6c40bc833dea41e2345dd2287da9903f">
  <xsd:schema xmlns:xsd="http://www.w3.org/2001/XMLSchema" xmlns:xs="http://www.w3.org/2001/XMLSchema" xmlns:p="http://schemas.microsoft.com/office/2006/metadata/properties" targetNamespace="http://schemas.microsoft.com/office/2006/metadata/properties" ma:root="true" ma:fieldsID="ab09c1ba23edfaa45a5e9d385267c9b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366B70-E469-4AA1-915B-D5233B755797}">
  <ds:schemaRefs>
    <ds:schemaRef ds:uri="http://www.w3.org/XML/1998/namespace"/>
    <ds:schemaRef ds:uri="http://purl.org/dc/dcmityp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F258D03E-3789-4F16-8562-63F6C0E60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D07210C-E508-4BC6-A9ED-1FE1C06C7D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42</vt:i4>
      </vt:variant>
    </vt:vector>
  </HeadingPairs>
  <TitlesOfParts>
    <vt:vector size="42" baseType="lpstr">
      <vt:lpstr>Notice</vt:lpstr>
      <vt:lpstr>Page de garde</vt:lpstr>
      <vt:lpstr>Sommaire</vt:lpstr>
      <vt:lpstr>Données comptables</vt:lpstr>
      <vt:lpstr>Bilan d'ensemble Actif</vt:lpstr>
      <vt:lpstr>Bilan d'ensemble Passif</vt:lpstr>
      <vt:lpstr>Compte de résultat d'ensemble</vt:lpstr>
      <vt:lpstr>Annexe Principes et réf.</vt:lpstr>
      <vt:lpstr>Annexe Méthodes</vt:lpstr>
      <vt:lpstr>Périmètre 434-1</vt:lpstr>
      <vt:lpstr>Périmètre suite 434-1</vt:lpstr>
      <vt:lpstr>Etat sur l'actif 435-1</vt:lpstr>
      <vt:lpstr>Détermination des écarts 435-2</vt:lpstr>
      <vt:lpstr>Réévaluation des écarts 435-3</vt:lpstr>
      <vt:lpstr>Titres de participation 435-4</vt:lpstr>
      <vt:lpstr>Liste des prêts octroyés 435-5</vt:lpstr>
      <vt:lpstr>Stocks 435-6</vt:lpstr>
      <vt:lpstr>Créances 435-7</vt:lpstr>
      <vt:lpstr>Provisions 435-8</vt:lpstr>
      <vt:lpstr>Pensions et retraites 435-9</vt:lpstr>
      <vt:lpstr>Passifs 435-10</vt:lpstr>
      <vt:lpstr>Dettes 435-11</vt:lpstr>
      <vt:lpstr>Emprunts souscrits 435-12</vt:lpstr>
      <vt:lpstr>Aide publique 435-13</vt:lpstr>
      <vt:lpstr>Dons et cotisations 435-14</vt:lpstr>
      <vt:lpstr>Contributions 435-15</vt:lpstr>
      <vt:lpstr>Facturation 435-16</vt:lpstr>
      <vt:lpstr>Frais de campagne 435-17</vt:lpstr>
      <vt:lpstr>Contributions partis 435-18</vt:lpstr>
      <vt:lpstr>Contributions HP 435-19</vt:lpstr>
      <vt:lpstr>Contributions org. HP 435-20</vt:lpstr>
      <vt:lpstr>Concours en nature 435-21</vt:lpstr>
      <vt:lpstr>Autres informations</vt:lpstr>
      <vt:lpstr>Effectifs 436-1</vt:lpstr>
      <vt:lpstr>Engagements financiers 436-2</vt:lpstr>
      <vt:lpstr>Redevances 436-3</vt:lpstr>
      <vt:lpstr>Rémunérations dirigeants 436-4</vt:lpstr>
      <vt:lpstr>Rémunérations mandataires 436-5</vt:lpstr>
      <vt:lpstr>Honoraires CAC 436-6</vt:lpstr>
      <vt:lpstr>Prêts 436-7</vt:lpstr>
      <vt:lpstr>Emprunts 436-8</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tmb@connexens-audit.com;Charles PAUTHE;CNCCFP</dc:creator>
  <cp:lastModifiedBy>Mireille Regnier</cp:lastModifiedBy>
  <cp:lastPrinted>2019-05-18T10:39:12Z</cp:lastPrinted>
  <dcterms:created xsi:type="dcterms:W3CDTF">2019-02-19T13:18:25Z</dcterms:created>
  <dcterms:modified xsi:type="dcterms:W3CDTF">2019-06-24T08:13:39Z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0x01010066169FC3CEA5A5458298888095C54DF9</vt:lpwstr>
  </property>
</Properties>
</file>